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filterPrivacy="1" defaultThemeVersion="124226"/>
  <xr:revisionPtr revIDLastSave="0" documentId="13_ncr:1_{195B9F80-A30D-4B47-8EB4-5D1F38EA6FEA}" xr6:coauthVersionLast="47" xr6:coauthVersionMax="47" xr10:uidLastSave="{00000000-0000-0000-0000-000000000000}"/>
  <bookViews>
    <workbookView xWindow="-120" yWindow="-120" windowWidth="29040" windowHeight="15840" firstSheet="1" activeTab="1" xr2:uid="{00000000-000D-0000-FFFF-FFFF00000000}"/>
  </bookViews>
  <sheets>
    <sheet name="foxz" sheetId="14" state="veryHidden" r:id="rId1"/>
    <sheet name="BCĐC_ĐTC 2024 " sheetId="20" r:id="rId2"/>
  </sheets>
  <definedNames>
    <definedName name="_xlnm.Print_Titles" localSheetId="1">'BCĐC_ĐTC 2024 '!$5:$10</definedName>
  </definedNames>
  <calcPr calcId="191029"/>
</workbook>
</file>

<file path=xl/calcChain.xml><?xml version="1.0" encoding="utf-8"?>
<calcChain xmlns="http://schemas.openxmlformats.org/spreadsheetml/2006/main">
  <c r="F57" i="20" l="1"/>
  <c r="F55" i="20" s="1"/>
  <c r="G57" i="20"/>
  <c r="G55" i="20" s="1"/>
  <c r="H57" i="20"/>
  <c r="H55" i="20" s="1"/>
  <c r="I57" i="20"/>
  <c r="I55" i="20" s="1"/>
  <c r="J57" i="20"/>
  <c r="J55" i="20" s="1"/>
  <c r="L57" i="20"/>
  <c r="L55" i="20" s="1"/>
  <c r="M57" i="20"/>
  <c r="M55" i="20" s="1"/>
  <c r="N57" i="20"/>
  <c r="N55" i="20" s="1"/>
  <c r="F50" i="20" l="1"/>
  <c r="F49" i="20" s="1"/>
  <c r="G50" i="20"/>
  <c r="G49" i="20" s="1"/>
  <c r="H50" i="20"/>
  <c r="H49" i="20" s="1"/>
  <c r="I50" i="20"/>
  <c r="I49" i="20" s="1"/>
  <c r="J50" i="20"/>
  <c r="J49" i="20" s="1"/>
  <c r="L50" i="20"/>
  <c r="L49" i="20" s="1"/>
  <c r="M50" i="20"/>
  <c r="M49" i="20" s="1"/>
  <c r="N50" i="20"/>
  <c r="N49" i="20" s="1"/>
  <c r="K53" i="20"/>
  <c r="K52" i="20"/>
  <c r="E52" i="20"/>
  <c r="E53" i="20"/>
  <c r="E54" i="20"/>
  <c r="K51" i="20"/>
  <c r="E51" i="20"/>
  <c r="K50" i="20" l="1"/>
  <c r="K49" i="20" s="1"/>
  <c r="E50" i="20"/>
  <c r="E49" i="20" s="1"/>
  <c r="L14" i="20"/>
  <c r="M14" i="20"/>
  <c r="N14" i="20"/>
  <c r="J14" i="20"/>
  <c r="I14" i="20"/>
  <c r="F14" i="20"/>
  <c r="G14" i="20"/>
  <c r="H14" i="20"/>
  <c r="F38" i="20"/>
  <c r="G38" i="20"/>
  <c r="H38" i="20"/>
  <c r="I38" i="20"/>
  <c r="J38" i="20"/>
  <c r="L38" i="20"/>
  <c r="M38" i="20"/>
  <c r="N38" i="20"/>
  <c r="O38" i="20"/>
  <c r="O14" i="20"/>
  <c r="F12" i="20"/>
  <c r="G12" i="20"/>
  <c r="H12" i="20"/>
  <c r="H11" i="20" s="1"/>
  <c r="I12" i="20"/>
  <c r="J12" i="20"/>
  <c r="L12" i="20"/>
  <c r="M12" i="20"/>
  <c r="N12" i="20"/>
  <c r="O12" i="20"/>
  <c r="K48" i="20"/>
  <c r="K40" i="20"/>
  <c r="E40" i="20"/>
  <c r="K41" i="20"/>
  <c r="E41" i="20"/>
  <c r="K46" i="20"/>
  <c r="E46" i="20"/>
  <c r="M11" i="20" l="1"/>
  <c r="L11" i="20"/>
  <c r="G11" i="20"/>
  <c r="O11" i="20"/>
  <c r="J11" i="20"/>
  <c r="F11" i="20"/>
  <c r="N11" i="20"/>
  <c r="I11" i="20"/>
  <c r="E32" i="20"/>
  <c r="K13" i="20" l="1"/>
  <c r="K12" i="20" s="1"/>
  <c r="K59" i="20"/>
  <c r="E59" i="20"/>
  <c r="K42" i="20"/>
  <c r="E42" i="20"/>
  <c r="K26" i="20"/>
  <c r="E26" i="20"/>
  <c r="K21" i="20"/>
  <c r="E21" i="20"/>
  <c r="K25" i="20"/>
  <c r="E25" i="20"/>
  <c r="E48" i="20"/>
  <c r="K19" i="20"/>
  <c r="E19" i="20"/>
  <c r="K32" i="20"/>
  <c r="K22" i="20"/>
  <c r="E22" i="20"/>
  <c r="K45" i="20"/>
  <c r="E45" i="20"/>
  <c r="K18" i="20"/>
  <c r="E18" i="20"/>
  <c r="K43" i="20"/>
  <c r="E43" i="20"/>
  <c r="K37" i="20"/>
  <c r="E37" i="20"/>
  <c r="K36" i="20"/>
  <c r="E36" i="20"/>
  <c r="J34" i="20"/>
  <c r="J33" i="20"/>
  <c r="K58" i="20"/>
  <c r="K57" i="20" s="1"/>
  <c r="K55" i="20" s="1"/>
  <c r="E58" i="20"/>
  <c r="E57" i="20" s="1"/>
  <c r="E55" i="20" s="1"/>
  <c r="K30" i="20"/>
  <c r="E30" i="20"/>
  <c r="K29" i="20"/>
  <c r="E29" i="20"/>
  <c r="K17" i="20"/>
  <c r="E17" i="20"/>
  <c r="K16" i="20"/>
  <c r="E16" i="20"/>
  <c r="E27" i="20"/>
  <c r="K23" i="20"/>
  <c r="E23" i="20"/>
  <c r="E12" i="20"/>
  <c r="E14" i="20" l="1"/>
  <c r="E38" i="20"/>
  <c r="K38" i="20"/>
  <c r="K11" i="20" s="1"/>
  <c r="K27" i="20"/>
  <c r="K14" i="20" s="1"/>
  <c r="E11" i="20" l="1"/>
</calcChain>
</file>

<file path=xl/sharedStrings.xml><?xml version="1.0" encoding="utf-8"?>
<sst xmlns="http://schemas.openxmlformats.org/spreadsheetml/2006/main" count="151" uniqueCount="122">
  <si>
    <t>Tên dự án</t>
  </si>
  <si>
    <t>I</t>
  </si>
  <si>
    <t>TT</t>
  </si>
  <si>
    <t>Tổng số</t>
  </si>
  <si>
    <t>NS tỉnh</t>
  </si>
  <si>
    <t>NS huyện</t>
  </si>
  <si>
    <t>Thời gian thực hiện</t>
  </si>
  <si>
    <t>NS xã</t>
  </si>
  <si>
    <t>II</t>
  </si>
  <si>
    <t>2.1</t>
  </si>
  <si>
    <t>2.2</t>
  </si>
  <si>
    <t>3.1</t>
  </si>
  <si>
    <t>3.2</t>
  </si>
  <si>
    <t>Lĩnh vực giao thông</t>
  </si>
  <si>
    <t>Nghị quyết, Quyết định đầu tư</t>
  </si>
  <si>
    <t>Số, ngày tháng</t>
  </si>
  <si>
    <t>Tổng mức đầu tư</t>
  </si>
  <si>
    <t>Tổng mức đầu tư dự kiến</t>
  </si>
  <si>
    <t>Nguồn vốn dự kiến</t>
  </si>
  <si>
    <t>NS xã, TT</t>
  </si>
  <si>
    <t>Nguồn khác</t>
  </si>
  <si>
    <t>Dự phòng ngân sách (Cấp xã 10%)</t>
  </si>
  <si>
    <t>III</t>
  </si>
  <si>
    <t>2019-2022</t>
  </si>
  <si>
    <t>Đã QT</t>
  </si>
  <si>
    <t>Xây dựng hạ tầng khu đấu giá QSD đất cho nhân dân làm nhà ở xã Hùng An, khu hạ tầng đối diện NTLS</t>
  </si>
  <si>
    <t>37a/QĐ-UBND xã ngày 29/10/2019</t>
  </si>
  <si>
    <t>Xây dựng hạ tầng khu đấu giá QSD đất cho nhân dân làm nhà ở xã Hùng An, khu hạ đầm Tù thôn Phục Lễ xã Hùng An</t>
  </si>
  <si>
    <t>01a/QĐ-UBND xã ngày 04/01/2020</t>
  </si>
  <si>
    <t>2020-2022</t>
  </si>
  <si>
    <t>Lĩnh vực giáo dục, y tế</t>
  </si>
  <si>
    <t>2023-2025</t>
  </si>
  <si>
    <t>2022-2023</t>
  </si>
  <si>
    <t xml:space="preserve">Cải tạo, nâng cấp đường GTNT xã Hùng An đoạn từ  nghĩa trang Liệt sỹ đến đường huyện ĐH 73 </t>
  </si>
  <si>
    <t>Xây dựng Nhà văn hóa thôn Phục Lễ</t>
  </si>
  <si>
    <t>2022-2025</t>
  </si>
  <si>
    <t>Cải tạo nâng cấp hệ thống tiêu thoát nước thôn Phục Lễ</t>
  </si>
  <si>
    <t>Cải tạo nâng cấp hế thông tiêu thoát nước thôn Đống Long</t>
  </si>
  <si>
    <t>Xây dựng Nhà lớp học 2 tầng 4 phòng Trường Tiểu học và THCS Hùng An(Khu THCS)</t>
  </si>
  <si>
    <t>Xây dựng Nhà hiệu bộ, nhà lớp học 2 tầng 6 phòng  trường Mầm non</t>
  </si>
  <si>
    <t>2023-2024</t>
  </si>
  <si>
    <t>2.3</t>
  </si>
  <si>
    <t>Cải tạo nâng cấp đường GTNT thôn Ninh Phúc (đoạn từ đình Ninh Phúc đến đường ĐH73)</t>
  </si>
  <si>
    <t>Cải tạo, nâng cấp đường giao thông nội đồng xã Hùng An đoạn từ vườn nhà anh Cường ra đường ĐH và ĐH73</t>
  </si>
  <si>
    <t>Cải tạo, nâng cấp đường giao thông nội đồng xã Hùng An (đoạn 1 từ bãi rác thôn Phương Tòng đến đường cơ đê 2, đoạn 2 từ nhà ông Lưu đến nhà ông Thắng</t>
  </si>
  <si>
    <t>2021-2024</t>
  </si>
  <si>
    <t>Cài tạo nâng cấp đường GTNT thôn xã Hùng An đoạn qua thôn Lai Hạ</t>
  </si>
  <si>
    <t>Xây dựng quy hoạch chung nông thôn</t>
  </si>
  <si>
    <t>Xây dựng hệ thống phòng cháy chữa cháy Trường mầm non</t>
  </si>
  <si>
    <t xml:space="preserve">Ghi chú, </t>
  </si>
  <si>
    <t>Tuyến 1 từ cổng chào thôn Phục Lễ đến cổng chùa Hồng Phúc; Tuyến 2 từ nhà ông Kho đến nhà ông Tiếp; Tuyến 3 từ đình làng đến gốc đề),</t>
  </si>
  <si>
    <t>3.4</t>
  </si>
  <si>
    <t>3.5</t>
  </si>
  <si>
    <t>3.6</t>
  </si>
  <si>
    <t>2.4</t>
  </si>
  <si>
    <t>2.6</t>
  </si>
  <si>
    <t>2.7</t>
  </si>
  <si>
    <t>2.8</t>
  </si>
  <si>
    <t>2.9</t>
  </si>
  <si>
    <t>2.10</t>
  </si>
  <si>
    <t>2.11</t>
  </si>
  <si>
    <t>2.12</t>
  </si>
  <si>
    <t>2.13</t>
  </si>
  <si>
    <t>2.14</t>
  </si>
  <si>
    <t>2.15</t>
  </si>
  <si>
    <t>Cải tạo nâng cấp đường GTNT thôn Phương Tòng xã Hùng An đoạn từ  ĐH 73 đến đường gom bê tông chân đê ĐT. 378</t>
  </si>
  <si>
    <t>Cải tạo, sửa chữa cổng tường rào, sân và một số HMPT nhà văn hoá thôn Ninh Phúc</t>
  </si>
  <si>
    <t>Cải tạo, sửa chữa nhà văn hoá xã và các hạng mục phụ trợ</t>
  </si>
  <si>
    <t>Xây dựng tường rào trạm y tế xã và các hạng mục phụ trợ</t>
  </si>
  <si>
    <t>Xây dựng trụ sở làm việc công an xã Hùng An</t>
  </si>
  <si>
    <t>Số 124/QĐ-UBND xã ngày 18/5/2023</t>
  </si>
  <si>
    <t>Số 132QĐ-UBND xã ngày 21/2/2023</t>
  </si>
  <si>
    <t>2024-2025</t>
  </si>
  <si>
    <t>Lĩnh vực Quản lý nhà nước</t>
  </si>
  <si>
    <t>Luỹ kế giải ngân xã đã bố trí hết năm 2023</t>
  </si>
  <si>
    <t>Kế hoạch vốn năm 2024</t>
  </si>
  <si>
    <t>Hạ tầng kỹ thuật khu dân cư mới xã Hùng An, hạng mục cấp điện sinh hoạt hạ tầng khu Đầm tù</t>
  </si>
  <si>
    <t>Số 161/QĐ-UBND xã ngày 24/6/2023</t>
  </si>
  <si>
    <t>217/QĐ-UBND xã ngày 30/8/2023</t>
  </si>
  <si>
    <t>Số 290/QĐ-UBND xã ngày 23/10/2023</t>
  </si>
  <si>
    <t>Sửa chữa lán xe học sinh và HMPT trường TH và THCS Hùng An(TH)</t>
  </si>
  <si>
    <t>2.16</t>
  </si>
  <si>
    <t>Lĩnh vực văn hoá</t>
  </si>
  <si>
    <t>Lĩnh vực giao thông - Thuỷ lợi</t>
  </si>
  <si>
    <t>Lĩnh vực An ninh - Quốc phòng</t>
  </si>
  <si>
    <t>3.3</t>
  </si>
  <si>
    <t>3.7</t>
  </si>
  <si>
    <t>IV</t>
  </si>
  <si>
    <t>Số 29/QĐ-UBND xã ngày 25/3/2022</t>
  </si>
  <si>
    <t>Số 02/QĐ-UBND xã ngày 06/1/2023</t>
  </si>
  <si>
    <t>Số 177/QĐ-UBND xã ngày 05/7/2023</t>
  </si>
  <si>
    <t>Số 119/QĐ-UBND xã ngày 06/5/2023</t>
  </si>
  <si>
    <t>Số 283/QĐ-UBND xã ngày 17/10/2023</t>
  </si>
  <si>
    <t>Số 284/QĐ-UBND xã ngày 17/10/2023</t>
  </si>
  <si>
    <t>Số 60/QĐ-UBND xã ngày 04/5/2022</t>
  </si>
  <si>
    <t>Số 10/QĐ-UBND xã ngày 30/01/2023</t>
  </si>
  <si>
    <t>Số 11/QĐ-UBND xã ngày 30/01/2023</t>
  </si>
  <si>
    <t>Số 1183/QĐ-UBND huyện ngày 06/10/2022</t>
  </si>
  <si>
    <t xml:space="preserve">Cải tạo nâng cấp đường nội đồng xã Hùng An tuyến Đồng Sấm thôn Phục Lễ </t>
  </si>
  <si>
    <t>Duy tu, sửa chữa đường giao thông nội đồng xã Hùng An (đoạn từ nhà ông Năm đi cống Tờ Chỉ)</t>
  </si>
  <si>
    <t>Khu dân cư mới để đấu giá quyền sử dụng đất cho nhân dân làm nhà ở, tạo vốn xây dựng nông thôn mới kiểu mẫu xã Hùng An, huyện Kim Động.</t>
  </si>
  <si>
    <t xml:space="preserve">  ĐIỀU CHỈNH, BỔ SUNG KẾ HOẠCH ĐẦU TƯ CÔNG NĂM 2024 XÃ HÙNG AN</t>
  </si>
  <si>
    <t>DỰ ÁN HOÀN THÀNH
(Giữ nguyên theo NQ số 72/NQ-HĐND ngày 25/12/2023 của HĐND xã Hùng An)</t>
  </si>
  <si>
    <t>Xây dựng hạ tâng khu đấu giá quyền sử dụng đất cho nhân dân làm nhà ở xã Hùng An, khu hạ tầng đối diện nghĩa trang liệt sỹ</t>
  </si>
  <si>
    <t>DỰ ÁN CHUYỂN TIẾP
(Giữ nguyên theo NQ số 72/NQ-HĐND ngày 25/12/2023 của HĐND xã Hùng An)</t>
  </si>
  <si>
    <t>DỰ ÁN KHỞI CÔNG MỚI 
(Giữ nguyên theo NQ số 72/NQ-HĐND ngày 25/12/2023 của HĐND xã Hùng An)</t>
  </si>
  <si>
    <t>Bổ sung các dự án mới không có trong Nghị quyết ban đầu</t>
  </si>
  <si>
    <t>Xây dựng trạm y tế xã</t>
  </si>
  <si>
    <t>2021-2023</t>
  </si>
  <si>
    <t>Số 124/QĐ-UBND xã ngày 31/12/2022</t>
  </si>
  <si>
    <t>Xây dựng nhà tập đa năng và các hạng mục phụ trợ Trường Tiểu học và THCS Hùng An</t>
  </si>
  <si>
    <t>Điều chỉnh tăng các dự án do thay đổi TMĐT và thay đổi cơ cấu nguồn vốn</t>
  </si>
  <si>
    <t>V</t>
  </si>
  <si>
    <t>DỰ ÁN TĂNG SO VỚI NGHỊ QUYYẾT SỐ 72/NQ-HĐND NGÀY 25/12/2023 CỦA HĐND XÃ HÙNG AN</t>
  </si>
  <si>
    <t>DỰ ÁN GIẢM SO VỚI NGHỊ QUYYẾT SỐ 72/NQ-HĐND NGÀY 25/12/2023 CỦA HĐND XÃ HÙNG AN</t>
  </si>
  <si>
    <t>Giảm dự án (Loại bỏ)</t>
  </si>
  <si>
    <t>Điều chỉnh giảm vốn đầu tư</t>
  </si>
  <si>
    <t>VI</t>
  </si>
  <si>
    <t>TỔNG SỐ (I+II+III+IV+V+VI)</t>
  </si>
  <si>
    <t>Đơn vị tính:  Triệu đồng</t>
  </si>
  <si>
    <t>Ủy thác qua NHCSXH để cho vay đối với người nghèo và các đối tượng chính sách khác trên địa bàn xã Hùng An</t>
  </si>
  <si>
    <t>( Theo Quyết định số: 101/QĐ-UBND ngày 17 tháng 5 năm 2024 của UBND xã Hùng 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</si>
</sst>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_(* \(#,##0\);_(* &quot;-&quot;??_);_(@_)"/>
    <numFmt numFmtId="165" formatCode="_-* #,##0\ _₫_-;\-* #,##0\ _₫_-;_-* &quot;-&quot;??\ _₫_-;_-@_-"/>
  </numFmts>
  <fonts count="22" x14ac:knownFonts="1">
    <font>
      <sz val="11"/>
      <color theme="1"/>
      <name val="Calibri"/>
      <family val="2"/>
      <scheme val="minor"/>
    </font>
    <font>
      <i/>
      <sz val="11"/>
      <name val="Times New Roman"/>
      <family val="1"/>
      <charset val="163"/>
    </font>
    <font>
      <sz val="12"/>
      <name val="Times New Roman"/>
      <family val="1"/>
      <charset val="163"/>
    </font>
    <font>
      <b/>
      <sz val="13"/>
      <name val="Times New Roman"/>
      <family val="1"/>
    </font>
    <font>
      <sz val="12"/>
      <name val="Times New Roman"/>
      <family val="1"/>
    </font>
    <font>
      <b/>
      <sz val="12"/>
      <name val="Times New Roman"/>
      <family val="1"/>
      <charset val="163"/>
    </font>
    <font>
      <sz val="10"/>
      <name val="Arial"/>
      <family val="2"/>
      <charset val="163"/>
    </font>
    <font>
      <b/>
      <sz val="12"/>
      <name val="Times New Roman"/>
      <family val="1"/>
    </font>
    <font>
      <b/>
      <sz val="9"/>
      <name val="Times New Roman"/>
      <family val="1"/>
    </font>
    <font>
      <b/>
      <sz val="10"/>
      <name val="Times New Roman"/>
      <family val="1"/>
    </font>
    <font>
      <b/>
      <sz val="8"/>
      <name val="Times New Roman"/>
      <family val="1"/>
    </font>
    <font>
      <b/>
      <i/>
      <sz val="9"/>
      <name val="Times New Roman"/>
      <family val="1"/>
    </font>
    <font>
      <sz val="9"/>
      <name val="Times New Roman"/>
      <family val="1"/>
    </font>
    <font>
      <sz val="8"/>
      <name val="Calibri"/>
      <family val="2"/>
      <scheme val="minor"/>
    </font>
    <font>
      <sz val="12"/>
      <color theme="1"/>
      <name val="Times New Roman"/>
      <family val="1"/>
    </font>
    <font>
      <b/>
      <sz val="9"/>
      <color theme="1"/>
      <name val="Times New Roman"/>
      <family val="1"/>
    </font>
    <font>
      <sz val="9"/>
      <color theme="1"/>
      <name val="Times New Roman"/>
      <family val="1"/>
    </font>
    <font>
      <b/>
      <sz val="13"/>
      <color theme="1"/>
      <name val="Times New Roman"/>
      <family val="1"/>
    </font>
    <font>
      <i/>
      <sz val="9"/>
      <name val="Times New Roman"/>
      <family val="1"/>
    </font>
    <font>
      <sz val="8"/>
      <name val="Times New Roman"/>
      <family val="1"/>
    </font>
    <font>
      <sz val="10"/>
      <name val="Times New Roman"/>
      <family val="1"/>
    </font>
    <font>
      <i/>
      <sz val="12"/>
      <name val="Times New Roman"/>
      <family val="1"/>
      <charset val="163"/>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top/>
      <bottom style="thin">
        <color auto="1"/>
      </bottom>
      <diagonal/>
    </border>
    <border>
      <left style="thin">
        <color auto="1"/>
      </left>
      <right style="thin">
        <color auto="1"/>
      </right>
      <top/>
      <bottom/>
      <diagonal/>
    </border>
  </borders>
  <cellStyleXfs count="6">
    <xf numFmtId="0" fontId="0" fillId="0" borderId="0"/>
    <xf numFmtId="0" fontId="4" fillId="0" borderId="0"/>
    <xf numFmtId="0" fontId="2" fillId="0" borderId="0" applyFont="0" applyFill="0" applyBorder="0" applyAlignment="0" applyProtection="0"/>
    <xf numFmtId="9" fontId="2" fillId="0" borderId="0" applyFont="0" applyFill="0" applyBorder="0" applyAlignment="0" applyProtection="0"/>
    <xf numFmtId="0" fontId="6" fillId="0" borderId="0"/>
    <xf numFmtId="0" fontId="6" fillId="0" borderId="0"/>
  </cellStyleXfs>
  <cellXfs count="101">
    <xf numFmtId="0" fontId="0" fillId="0" borderId="0" xfId="0"/>
    <xf numFmtId="0" fontId="2" fillId="2" borderId="0" xfId="1" applyFont="1" applyFill="1" applyAlignment="1">
      <alignment horizontal="center" vertical="center"/>
    </xf>
    <xf numFmtId="0" fontId="2" fillId="2" borderId="0" xfId="1" applyFont="1" applyFill="1"/>
    <xf numFmtId="0" fontId="2" fillId="2" borderId="0" xfId="1" applyFont="1" applyFill="1" applyAlignment="1">
      <alignment horizontal="center"/>
    </xf>
    <xf numFmtId="0" fontId="5" fillId="2" borderId="0" xfId="1" applyFont="1" applyFill="1"/>
    <xf numFmtId="0" fontId="2" fillId="2" borderId="0" xfId="1" applyFont="1" applyFill="1" applyAlignment="1">
      <alignment vertical="center"/>
    </xf>
    <xf numFmtId="0" fontId="1" fillId="2" borderId="9" xfId="1" applyFont="1" applyFill="1" applyBorder="1"/>
    <xf numFmtId="0" fontId="3" fillId="2" borderId="0" xfId="0" applyFont="1" applyFill="1" applyAlignment="1">
      <alignment wrapText="1"/>
    </xf>
    <xf numFmtId="0" fontId="8" fillId="2" borderId="0" xfId="0" applyFont="1" applyFill="1" applyAlignment="1">
      <alignment wrapText="1"/>
    </xf>
    <xf numFmtId="0" fontId="9" fillId="2" borderId="1" xfId="1" applyFont="1" applyFill="1" applyBorder="1" applyAlignment="1">
      <alignment vertical="center" wrapText="1"/>
    </xf>
    <xf numFmtId="0" fontId="10" fillId="2" borderId="1" xfId="1" applyFont="1" applyFill="1" applyBorder="1" applyAlignment="1">
      <alignment horizontal="center" vertical="center" wrapText="1"/>
    </xf>
    <xf numFmtId="0" fontId="12" fillId="2" borderId="1" xfId="1" applyFont="1" applyFill="1" applyBorder="1" applyAlignment="1">
      <alignment horizontal="center" vertical="center" wrapText="1"/>
    </xf>
    <xf numFmtId="165" fontId="8" fillId="2" borderId="1" xfId="2" applyNumberFormat="1" applyFont="1" applyFill="1" applyBorder="1" applyAlignment="1">
      <alignment horizontal="center" wrapText="1"/>
    </xf>
    <xf numFmtId="0" fontId="11" fillId="2" borderId="0" xfId="1" applyFont="1" applyFill="1" applyAlignment="1">
      <alignment horizontal="center" wrapText="1"/>
    </xf>
    <xf numFmtId="165" fontId="8" fillId="2" borderId="1" xfId="1" applyNumberFormat="1" applyFont="1" applyFill="1" applyBorder="1" applyAlignment="1">
      <alignment horizontal="center" vertical="center" wrapText="1"/>
    </xf>
    <xf numFmtId="0" fontId="2" fillId="2" borderId="0" xfId="1" applyFont="1" applyFill="1" applyAlignment="1">
      <alignment horizontal="right"/>
    </xf>
    <xf numFmtId="165" fontId="8" fillId="2" borderId="1" xfId="1" applyNumberFormat="1" applyFont="1" applyFill="1" applyBorder="1" applyAlignment="1">
      <alignment horizontal="right" vertical="center" wrapText="1"/>
    </xf>
    <xf numFmtId="0" fontId="8" fillId="2" borderId="0" xfId="0" applyFont="1" applyFill="1" applyAlignment="1">
      <alignment horizontal="right" wrapText="1"/>
    </xf>
    <xf numFmtId="0" fontId="14" fillId="2" borderId="0" xfId="1" applyFont="1" applyFill="1" applyAlignment="1">
      <alignment horizontal="center" vertical="center"/>
    </xf>
    <xf numFmtId="0" fontId="15" fillId="2" borderId="1" xfId="1" applyFont="1" applyFill="1" applyBorder="1" applyAlignment="1">
      <alignment horizontal="center" vertical="center"/>
    </xf>
    <xf numFmtId="0" fontId="17" fillId="2" borderId="0" xfId="0" applyFont="1" applyFill="1" applyAlignment="1">
      <alignment horizontal="center" wrapText="1"/>
    </xf>
    <xf numFmtId="0" fontId="8" fillId="2" borderId="1" xfId="1" applyFont="1" applyFill="1" applyBorder="1" applyAlignment="1">
      <alignment vertical="center" wrapText="1"/>
    </xf>
    <xf numFmtId="0" fontId="8" fillId="2" borderId="1" xfId="1" applyFont="1" applyFill="1" applyBorder="1" applyAlignment="1">
      <alignment horizontal="center" vertical="center" wrapText="1"/>
    </xf>
    <xf numFmtId="0" fontId="12" fillId="2" borderId="0" xfId="1" applyFont="1" applyFill="1"/>
    <xf numFmtId="0" fontId="8" fillId="2" borderId="1" xfId="1" applyFont="1" applyFill="1" applyBorder="1" applyAlignment="1">
      <alignment horizontal="center" vertical="center"/>
    </xf>
    <xf numFmtId="0" fontId="12" fillId="2" borderId="0" xfId="1" applyFont="1" applyFill="1" applyAlignment="1">
      <alignment vertical="center"/>
    </xf>
    <xf numFmtId="0" fontId="16" fillId="2" borderId="1" xfId="1" applyFont="1" applyFill="1" applyBorder="1" applyAlignment="1">
      <alignment horizontal="center" vertical="center" shrinkToFit="1"/>
    </xf>
    <xf numFmtId="0" fontId="18" fillId="2" borderId="1" xfId="1" applyFont="1" applyFill="1" applyBorder="1" applyAlignment="1">
      <alignment horizontal="center" vertical="center" shrinkToFit="1"/>
    </xf>
    <xf numFmtId="0" fontId="18" fillId="2" borderId="1" xfId="1" applyFont="1" applyFill="1" applyBorder="1" applyAlignment="1">
      <alignment horizontal="right" vertical="center" shrinkToFit="1"/>
    </xf>
    <xf numFmtId="0" fontId="18" fillId="2" borderId="0" xfId="1" applyFont="1" applyFill="1" applyAlignment="1">
      <alignment horizontal="center" vertical="center"/>
    </xf>
    <xf numFmtId="0" fontId="8" fillId="2" borderId="1" xfId="1" applyFont="1" applyFill="1" applyBorder="1" applyAlignment="1">
      <alignment horizontal="left" vertical="center" wrapText="1"/>
    </xf>
    <xf numFmtId="0" fontId="8" fillId="2" borderId="1" xfId="1" applyFont="1" applyFill="1" applyBorder="1"/>
    <xf numFmtId="164" fontId="8" fillId="2" borderId="1" xfId="2" applyNumberFormat="1" applyFont="1" applyFill="1" applyBorder="1" applyAlignment="1">
      <alignment horizontal="right" vertical="center"/>
    </xf>
    <xf numFmtId="0" fontId="8" fillId="2" borderId="0" xfId="1" applyFont="1" applyFill="1"/>
    <xf numFmtId="164" fontId="8" fillId="2" borderId="1" xfId="2" applyNumberFormat="1" applyFont="1" applyFill="1" applyBorder="1"/>
    <xf numFmtId="0" fontId="12" fillId="0" borderId="1" xfId="5" applyFont="1" applyBorder="1" applyAlignment="1">
      <alignment vertical="center" wrapText="1"/>
    </xf>
    <xf numFmtId="164" fontId="12" fillId="2" borderId="1" xfId="2" applyNumberFormat="1" applyFont="1" applyFill="1" applyBorder="1" applyAlignment="1">
      <alignment horizontal="right" vertical="center"/>
    </xf>
    <xf numFmtId="164" fontId="12" fillId="2" borderId="1" xfId="2" applyNumberFormat="1" applyFont="1" applyFill="1" applyBorder="1" applyAlignment="1">
      <alignment horizontal="center" vertical="center"/>
    </xf>
    <xf numFmtId="165" fontId="12" fillId="2" borderId="1" xfId="1" applyNumberFormat="1" applyFont="1" applyFill="1" applyBorder="1" applyAlignment="1">
      <alignment horizontal="center" vertical="center" wrapText="1"/>
    </xf>
    <xf numFmtId="9" fontId="8" fillId="2" borderId="1" xfId="3" applyFont="1" applyFill="1" applyBorder="1" applyAlignment="1">
      <alignment horizontal="center" vertical="center" wrapText="1"/>
    </xf>
    <xf numFmtId="165" fontId="8" fillId="2" borderId="1" xfId="2" applyNumberFormat="1" applyFont="1" applyFill="1" applyBorder="1" applyAlignment="1">
      <alignment horizontal="center" vertical="center" wrapText="1"/>
    </xf>
    <xf numFmtId="165" fontId="11" fillId="2" borderId="1" xfId="1" applyNumberFormat="1" applyFont="1" applyFill="1" applyBorder="1" applyAlignment="1">
      <alignment horizontal="right" vertical="center" wrapText="1"/>
    </xf>
    <xf numFmtId="164" fontId="11" fillId="2" borderId="1" xfId="2" applyNumberFormat="1" applyFont="1" applyFill="1" applyBorder="1" applyAlignment="1">
      <alignment horizontal="right" vertical="center"/>
    </xf>
    <xf numFmtId="0" fontId="12" fillId="2" borderId="1" xfId="0" applyFont="1" applyFill="1" applyBorder="1" applyAlignment="1">
      <alignment horizontal="center" vertical="center" wrapText="1"/>
    </xf>
    <xf numFmtId="0" fontId="8" fillId="0" borderId="1" xfId="5" applyFont="1" applyBorder="1" applyAlignment="1">
      <alignment vertical="center" wrapText="1"/>
    </xf>
    <xf numFmtId="0" fontId="8" fillId="2" borderId="1" xfId="0" applyFont="1" applyFill="1" applyBorder="1" applyAlignment="1">
      <alignment horizontal="center" vertical="center" wrapText="1"/>
    </xf>
    <xf numFmtId="0" fontId="12" fillId="0" borderId="0" xfId="1" applyFont="1"/>
    <xf numFmtId="0" fontId="12" fillId="2" borderId="1" xfId="1" applyFont="1" applyFill="1" applyBorder="1" applyAlignment="1">
      <alignment horizontal="center" vertical="center"/>
    </xf>
    <xf numFmtId="164" fontId="8" fillId="2" borderId="1" xfId="2" applyNumberFormat="1" applyFont="1" applyFill="1" applyBorder="1" applyAlignment="1">
      <alignment horizontal="center" vertical="center"/>
    </xf>
    <xf numFmtId="0" fontId="12" fillId="0" borderId="1" xfId="1" applyFont="1" applyBorder="1" applyAlignment="1">
      <alignment horizontal="center" vertical="center" wrapText="1"/>
    </xf>
    <xf numFmtId="0" fontId="19" fillId="2" borderId="1" xfId="1" applyFont="1" applyFill="1" applyBorder="1" applyAlignment="1">
      <alignment horizontal="center" vertical="center" wrapText="1"/>
    </xf>
    <xf numFmtId="164" fontId="12" fillId="0" borderId="1" xfId="2" applyNumberFormat="1" applyFont="1" applyFill="1" applyBorder="1" applyAlignment="1">
      <alignment horizontal="right" vertical="center"/>
    </xf>
    <xf numFmtId="0" fontId="12" fillId="0" borderId="1" xfId="1" applyFont="1" applyBorder="1"/>
    <xf numFmtId="0" fontId="11" fillId="0" borderId="0" xfId="1" applyFont="1"/>
    <xf numFmtId="0" fontId="12" fillId="2" borderId="1" xfId="1" applyFont="1" applyFill="1" applyBorder="1" applyAlignment="1">
      <alignment vertical="center" wrapText="1"/>
    </xf>
    <xf numFmtId="0" fontId="12" fillId="2" borderId="1" xfId="1" applyFont="1" applyFill="1" applyBorder="1" applyAlignment="1">
      <alignment horizontal="left" vertical="center" wrapText="1"/>
    </xf>
    <xf numFmtId="0" fontId="19" fillId="2" borderId="1" xfId="0" applyFont="1" applyFill="1" applyBorder="1" applyAlignment="1">
      <alignment horizontal="center" vertical="center" wrapText="1"/>
    </xf>
    <xf numFmtId="164" fontId="12" fillId="2" borderId="1" xfId="1" applyNumberFormat="1" applyFont="1" applyFill="1" applyBorder="1" applyAlignment="1">
      <alignment horizontal="right" vertical="center" wrapText="1"/>
    </xf>
    <xf numFmtId="164" fontId="12" fillId="2" borderId="1" xfId="1" applyNumberFormat="1" applyFont="1" applyFill="1" applyBorder="1" applyAlignment="1">
      <alignment vertical="center" wrapText="1"/>
    </xf>
    <xf numFmtId="0" fontId="18" fillId="2" borderId="1" xfId="1" applyFont="1" applyFill="1" applyBorder="1" applyAlignment="1">
      <alignment horizontal="center" vertical="center" wrapText="1"/>
    </xf>
    <xf numFmtId="0" fontId="12" fillId="2" borderId="1" xfId="1" applyFont="1" applyFill="1" applyBorder="1" applyAlignment="1">
      <alignment horizontal="right" vertical="center" wrapText="1"/>
    </xf>
    <xf numFmtId="0" fontId="12" fillId="2" borderId="1" xfId="1" applyFont="1" applyFill="1" applyBorder="1" applyAlignment="1">
      <alignment horizontal="right" wrapText="1"/>
    </xf>
    <xf numFmtId="0" fontId="12" fillId="2" borderId="1" xfId="1" applyFont="1" applyFill="1" applyBorder="1"/>
    <xf numFmtId="165" fontId="19" fillId="2" borderId="1" xfId="1" applyNumberFormat="1" applyFont="1" applyFill="1" applyBorder="1" applyAlignment="1">
      <alignment horizontal="right" vertical="center" wrapText="1"/>
    </xf>
    <xf numFmtId="164" fontId="19" fillId="2" borderId="1" xfId="2" applyNumberFormat="1" applyFont="1" applyFill="1" applyBorder="1" applyAlignment="1">
      <alignment horizontal="right" vertical="center"/>
    </xf>
    <xf numFmtId="164" fontId="19" fillId="2" borderId="1" xfId="2" applyNumberFormat="1" applyFont="1" applyFill="1" applyBorder="1" applyAlignment="1">
      <alignment horizontal="center" vertical="center"/>
    </xf>
    <xf numFmtId="165" fontId="12" fillId="2" borderId="1" xfId="1" applyNumberFormat="1" applyFont="1" applyFill="1" applyBorder="1" applyAlignment="1">
      <alignment horizontal="right" vertical="center" wrapText="1"/>
    </xf>
    <xf numFmtId="165" fontId="12" fillId="2" borderId="1" xfId="2" applyNumberFormat="1" applyFont="1" applyFill="1" applyBorder="1" applyAlignment="1">
      <alignment horizontal="center" wrapText="1"/>
    </xf>
    <xf numFmtId="9" fontId="12" fillId="2" borderId="1" xfId="3" applyFont="1" applyFill="1" applyBorder="1" applyAlignment="1">
      <alignment horizontal="center" vertical="center" wrapText="1"/>
    </xf>
    <xf numFmtId="165" fontId="12" fillId="2" borderId="1" xfId="2" applyNumberFormat="1" applyFont="1" applyFill="1" applyBorder="1" applyAlignment="1">
      <alignment horizontal="center" vertical="center" wrapText="1"/>
    </xf>
    <xf numFmtId="0" fontId="19" fillId="2" borderId="1" xfId="1" applyFont="1" applyFill="1" applyBorder="1" applyAlignment="1">
      <alignment vertical="center" wrapText="1"/>
    </xf>
    <xf numFmtId="164" fontId="19" fillId="0" borderId="1" xfId="2" applyNumberFormat="1" applyFont="1" applyFill="1" applyBorder="1" applyAlignment="1">
      <alignment horizontal="right" vertical="center"/>
    </xf>
    <xf numFmtId="0" fontId="20" fillId="2" borderId="1" xfId="1" applyFont="1" applyFill="1" applyBorder="1" applyAlignment="1">
      <alignment vertical="center" wrapText="1"/>
    </xf>
    <xf numFmtId="0" fontId="4" fillId="2" borderId="0" xfId="1" applyFill="1" applyAlignment="1">
      <alignment horizontal="center" vertical="center"/>
    </xf>
    <xf numFmtId="0" fontId="4" fillId="2" borderId="0" xfId="1" applyFill="1" applyAlignment="1">
      <alignment vertical="center"/>
    </xf>
    <xf numFmtId="0" fontId="4" fillId="2" borderId="0" xfId="1" applyFill="1"/>
    <xf numFmtId="0" fontId="4" fillId="2" borderId="0" xfId="1" applyFill="1" applyAlignment="1">
      <alignment horizontal="right"/>
    </xf>
    <xf numFmtId="0" fontId="18" fillId="2" borderId="0" xfId="1" applyFont="1" applyFill="1" applyAlignment="1">
      <alignment horizontal="center" wrapText="1"/>
    </xf>
    <xf numFmtId="0" fontId="10" fillId="2" borderId="1" xfId="1" applyFont="1" applyFill="1" applyBorder="1" applyAlignment="1">
      <alignment horizontal="left" vertical="center" wrapText="1"/>
    </xf>
    <xf numFmtId="0" fontId="2" fillId="2" borderId="0" xfId="0" applyFont="1" applyFill="1" applyAlignment="1">
      <alignment horizontal="left" wrapText="1"/>
    </xf>
    <xf numFmtId="0" fontId="8" fillId="2" borderId="2" xfId="1" applyFont="1" applyFill="1" applyBorder="1" applyAlignment="1">
      <alignment horizontal="center" vertical="center" wrapText="1"/>
    </xf>
    <xf numFmtId="0" fontId="8" fillId="2" borderId="10" xfId="1" applyFont="1" applyFill="1" applyBorder="1" applyAlignment="1">
      <alignment horizontal="center" vertical="center" wrapText="1"/>
    </xf>
    <xf numFmtId="0" fontId="8" fillId="2" borderId="3"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5" xfId="1" applyFont="1" applyFill="1" applyBorder="1" applyAlignment="1">
      <alignment horizontal="center" vertical="center"/>
    </xf>
    <xf numFmtId="0" fontId="8" fillId="2" borderId="6" xfId="1" applyFont="1" applyFill="1" applyBorder="1" applyAlignment="1">
      <alignment horizontal="center" vertical="center"/>
    </xf>
    <xf numFmtId="0" fontId="8" fillId="2" borderId="2" xfId="1" applyFont="1" applyFill="1" applyBorder="1" applyAlignment="1">
      <alignment horizontal="right" vertical="center" wrapText="1"/>
    </xf>
    <xf numFmtId="0" fontId="8" fillId="2" borderId="10" xfId="1" applyFont="1" applyFill="1" applyBorder="1" applyAlignment="1">
      <alignment horizontal="right" vertical="center" wrapText="1"/>
    </xf>
    <xf numFmtId="0" fontId="8" fillId="2" borderId="3" xfId="1" applyFont="1" applyFill="1" applyBorder="1" applyAlignment="1">
      <alignment horizontal="right" vertical="center" wrapText="1"/>
    </xf>
    <xf numFmtId="0" fontId="8" fillId="2" borderId="4"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6" xfId="1" applyFont="1" applyFill="1" applyBorder="1" applyAlignment="1">
      <alignment horizontal="center" vertical="center" wrapText="1"/>
    </xf>
    <xf numFmtId="0" fontId="7" fillId="2" borderId="0" xfId="0" applyFont="1" applyFill="1" applyAlignment="1">
      <alignment horizontal="center" wrapText="1"/>
    </xf>
    <xf numFmtId="0" fontId="8" fillId="2" borderId="1" xfId="1" applyFont="1" applyFill="1" applyBorder="1" applyAlignment="1">
      <alignment horizontal="center" vertical="center"/>
    </xf>
    <xf numFmtId="0" fontId="2" fillId="2" borderId="0" xfId="1" applyFont="1" applyFill="1" applyAlignment="1">
      <alignment horizontal="center" vertical="center"/>
    </xf>
    <xf numFmtId="0" fontId="5" fillId="2" borderId="0" xfId="1" applyFont="1" applyFill="1" applyAlignment="1">
      <alignment horizontal="center"/>
    </xf>
    <xf numFmtId="0" fontId="21" fillId="2" borderId="0" xfId="1" applyFont="1" applyFill="1" applyAlignment="1">
      <alignment horizontal="center" vertical="center"/>
    </xf>
    <xf numFmtId="0" fontId="15" fillId="2" borderId="1"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8" fillId="2" borderId="8" xfId="1" applyFont="1" applyFill="1" applyBorder="1" applyAlignment="1">
      <alignment horizontal="center" vertical="center" wrapText="1"/>
    </xf>
    <xf numFmtId="0" fontId="1" fillId="2" borderId="9" xfId="1" applyFont="1" applyFill="1" applyBorder="1" applyAlignment="1">
      <alignment horizontal="center"/>
    </xf>
  </cellXfs>
  <cellStyles count="6">
    <cellStyle name="Comma 2" xfId="2" xr:uid="{00000000-0005-0000-0000-000000000000}"/>
    <cellStyle name="Normal" xfId="0" builtinId="0"/>
    <cellStyle name="Normal 11" xfId="5" xr:uid="{00000000-0005-0000-0000-000002000000}"/>
    <cellStyle name="Normal 2" xfId="1" xr:uid="{00000000-0005-0000-0000-000003000000}"/>
    <cellStyle name="Normal 37" xfId="4" xr:uid="{00000000-0005-0000-0000-000004000000}"/>
    <cellStyle name="Percent 2" xfId="3" xr:uid="{00000000-0005-0000-0000-000005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P62"/>
  <sheetViews>
    <sheetView tabSelected="1" zoomScale="130" zoomScaleNormal="130" workbookViewId="0">
      <selection activeCell="D5" sqref="D5:I5"/>
    </sheetView>
  </sheetViews>
  <sheetFormatPr defaultRowHeight="15.75" x14ac:dyDescent="0.25"/>
  <cols>
    <col min="1" max="1" width="5.28515625" style="18" customWidth="1"/>
    <col min="2" max="2" width="23.28515625" style="5" customWidth="1"/>
    <col min="3" max="3" width="6.140625" style="1" customWidth="1"/>
    <col min="4" max="4" width="8.42578125" style="2" customWidth="1"/>
    <col min="5" max="5" width="8.140625" style="2" customWidth="1"/>
    <col min="6" max="7" width="7.42578125" style="2" customWidth="1"/>
    <col min="8" max="8" width="8.28515625" style="15" customWidth="1"/>
    <col min="9" max="9" width="7.42578125" style="2" customWidth="1"/>
    <col min="10" max="10" width="8" style="2" customWidth="1"/>
    <col min="11" max="11" width="8.28515625" style="2" customWidth="1"/>
    <col min="12" max="16" width="7.42578125" style="2" customWidth="1"/>
    <col min="17" max="227" width="9.140625" style="2"/>
    <col min="228" max="228" width="5.140625" style="2" customWidth="1"/>
    <col min="229" max="229" width="51.5703125" style="2" customWidth="1"/>
    <col min="230" max="230" width="6.140625" style="2" customWidth="1"/>
    <col min="231" max="231" width="6.85546875" style="2" customWidth="1"/>
    <col min="232" max="232" width="11.140625" style="2" customWidth="1"/>
    <col min="233" max="233" width="10.42578125" style="2" customWidth="1"/>
    <col min="234" max="234" width="8.140625" style="2" customWidth="1"/>
    <col min="235" max="236" width="9.85546875" style="2" customWidth="1"/>
    <col min="237" max="237" width="8.5703125" style="2" customWidth="1"/>
    <col min="238" max="238" width="9.5703125" style="2" customWidth="1"/>
    <col min="239" max="240" width="7.42578125" style="2" customWidth="1"/>
    <col min="241" max="242" width="8" style="2" customWidth="1"/>
    <col min="243" max="243" width="10.5703125" style="2" customWidth="1"/>
    <col min="244" max="247" width="8" style="2" customWidth="1"/>
    <col min="248" max="248" width="10" style="2" customWidth="1"/>
    <col min="249" max="249" width="8.7109375" style="2" customWidth="1"/>
    <col min="250" max="250" width="10" style="2" customWidth="1"/>
    <col min="251" max="251" width="8.28515625" style="2" customWidth="1"/>
    <col min="252" max="252" width="7" style="2" customWidth="1"/>
    <col min="253" max="253" width="8.28515625" style="2" customWidth="1"/>
    <col min="254" max="254" width="9.140625" style="2"/>
    <col min="255" max="255" width="11.5703125" style="2" bestFit="1" customWidth="1"/>
    <col min="256" max="483" width="9.140625" style="2"/>
    <col min="484" max="484" width="5.140625" style="2" customWidth="1"/>
    <col min="485" max="485" width="51.5703125" style="2" customWidth="1"/>
    <col min="486" max="486" width="6.140625" style="2" customWidth="1"/>
    <col min="487" max="487" width="6.85546875" style="2" customWidth="1"/>
    <col min="488" max="488" width="11.140625" style="2" customWidth="1"/>
    <col min="489" max="489" width="10.42578125" style="2" customWidth="1"/>
    <col min="490" max="490" width="8.140625" style="2" customWidth="1"/>
    <col min="491" max="492" width="9.85546875" style="2" customWidth="1"/>
    <col min="493" max="493" width="8.5703125" style="2" customWidth="1"/>
    <col min="494" max="494" width="9.5703125" style="2" customWidth="1"/>
    <col min="495" max="496" width="7.42578125" style="2" customWidth="1"/>
    <col min="497" max="498" width="8" style="2" customWidth="1"/>
    <col min="499" max="499" width="10.5703125" style="2" customWidth="1"/>
    <col min="500" max="503" width="8" style="2" customWidth="1"/>
    <col min="504" max="504" width="10" style="2" customWidth="1"/>
    <col min="505" max="505" width="8.7109375" style="2" customWidth="1"/>
    <col min="506" max="506" width="10" style="2" customWidth="1"/>
    <col min="507" max="507" width="8.28515625" style="2" customWidth="1"/>
    <col min="508" max="508" width="7" style="2" customWidth="1"/>
    <col min="509" max="509" width="8.28515625" style="2" customWidth="1"/>
    <col min="510" max="510" width="9.140625" style="2"/>
    <col min="511" max="511" width="11.5703125" style="2" bestFit="1" customWidth="1"/>
    <col min="512" max="739" width="9.140625" style="2"/>
    <col min="740" max="740" width="5.140625" style="2" customWidth="1"/>
    <col min="741" max="741" width="51.5703125" style="2" customWidth="1"/>
    <col min="742" max="742" width="6.140625" style="2" customWidth="1"/>
    <col min="743" max="743" width="6.85546875" style="2" customWidth="1"/>
    <col min="744" max="744" width="11.140625" style="2" customWidth="1"/>
    <col min="745" max="745" width="10.42578125" style="2" customWidth="1"/>
    <col min="746" max="746" width="8.140625" style="2" customWidth="1"/>
    <col min="747" max="748" width="9.85546875" style="2" customWidth="1"/>
    <col min="749" max="749" width="8.5703125" style="2" customWidth="1"/>
    <col min="750" max="750" width="9.5703125" style="2" customWidth="1"/>
    <col min="751" max="752" width="7.42578125" style="2" customWidth="1"/>
    <col min="753" max="754" width="8" style="2" customWidth="1"/>
    <col min="755" max="755" width="10.5703125" style="2" customWidth="1"/>
    <col min="756" max="759" width="8" style="2" customWidth="1"/>
    <col min="760" max="760" width="10" style="2" customWidth="1"/>
    <col min="761" max="761" width="8.7109375" style="2" customWidth="1"/>
    <col min="762" max="762" width="10" style="2" customWidth="1"/>
    <col min="763" max="763" width="8.28515625" style="2" customWidth="1"/>
    <col min="764" max="764" width="7" style="2" customWidth="1"/>
    <col min="765" max="765" width="8.28515625" style="2" customWidth="1"/>
    <col min="766" max="766" width="9.140625" style="2"/>
    <col min="767" max="767" width="11.5703125" style="2" bestFit="1" customWidth="1"/>
    <col min="768" max="995" width="9.140625" style="2"/>
    <col min="996" max="996" width="5.140625" style="2" customWidth="1"/>
    <col min="997" max="997" width="51.5703125" style="2" customWidth="1"/>
    <col min="998" max="998" width="6.140625" style="2" customWidth="1"/>
    <col min="999" max="999" width="6.85546875" style="2" customWidth="1"/>
    <col min="1000" max="1000" width="11.140625" style="2" customWidth="1"/>
    <col min="1001" max="1001" width="10.42578125" style="2" customWidth="1"/>
    <col min="1002" max="1002" width="8.140625" style="2" customWidth="1"/>
    <col min="1003" max="1004" width="9.85546875" style="2" customWidth="1"/>
    <col min="1005" max="1005" width="8.5703125" style="2" customWidth="1"/>
    <col min="1006" max="1006" width="9.5703125" style="2" customWidth="1"/>
    <col min="1007" max="1008" width="7.42578125" style="2" customWidth="1"/>
    <col min="1009" max="1010" width="8" style="2" customWidth="1"/>
    <col min="1011" max="1011" width="10.5703125" style="2" customWidth="1"/>
    <col min="1012" max="1015" width="8" style="2" customWidth="1"/>
    <col min="1016" max="1016" width="10" style="2" customWidth="1"/>
    <col min="1017" max="1017" width="8.7109375" style="2" customWidth="1"/>
    <col min="1018" max="1018" width="10" style="2" customWidth="1"/>
    <col min="1019" max="1019" width="8.28515625" style="2" customWidth="1"/>
    <col min="1020" max="1020" width="7" style="2" customWidth="1"/>
    <col min="1021" max="1021" width="8.28515625" style="2" customWidth="1"/>
    <col min="1022" max="1022" width="9.140625" style="2"/>
    <col min="1023" max="1023" width="11.5703125" style="2" bestFit="1" customWidth="1"/>
    <col min="1024" max="1251" width="9.140625" style="2"/>
    <col min="1252" max="1252" width="5.140625" style="2" customWidth="1"/>
    <col min="1253" max="1253" width="51.5703125" style="2" customWidth="1"/>
    <col min="1254" max="1254" width="6.140625" style="2" customWidth="1"/>
    <col min="1255" max="1255" width="6.85546875" style="2" customWidth="1"/>
    <col min="1256" max="1256" width="11.140625" style="2" customWidth="1"/>
    <col min="1257" max="1257" width="10.42578125" style="2" customWidth="1"/>
    <col min="1258" max="1258" width="8.140625" style="2" customWidth="1"/>
    <col min="1259" max="1260" width="9.85546875" style="2" customWidth="1"/>
    <col min="1261" max="1261" width="8.5703125" style="2" customWidth="1"/>
    <col min="1262" max="1262" width="9.5703125" style="2" customWidth="1"/>
    <col min="1263" max="1264" width="7.42578125" style="2" customWidth="1"/>
    <col min="1265" max="1266" width="8" style="2" customWidth="1"/>
    <col min="1267" max="1267" width="10.5703125" style="2" customWidth="1"/>
    <col min="1268" max="1271" width="8" style="2" customWidth="1"/>
    <col min="1272" max="1272" width="10" style="2" customWidth="1"/>
    <col min="1273" max="1273" width="8.7109375" style="2" customWidth="1"/>
    <col min="1274" max="1274" width="10" style="2" customWidth="1"/>
    <col min="1275" max="1275" width="8.28515625" style="2" customWidth="1"/>
    <col min="1276" max="1276" width="7" style="2" customWidth="1"/>
    <col min="1277" max="1277" width="8.28515625" style="2" customWidth="1"/>
    <col min="1278" max="1278" width="9.140625" style="2"/>
    <col min="1279" max="1279" width="11.5703125" style="2" bestFit="1" customWidth="1"/>
    <col min="1280" max="1507" width="9.140625" style="2"/>
    <col min="1508" max="1508" width="5.140625" style="2" customWidth="1"/>
    <col min="1509" max="1509" width="51.5703125" style="2" customWidth="1"/>
    <col min="1510" max="1510" width="6.140625" style="2" customWidth="1"/>
    <col min="1511" max="1511" width="6.85546875" style="2" customWidth="1"/>
    <col min="1512" max="1512" width="11.140625" style="2" customWidth="1"/>
    <col min="1513" max="1513" width="10.42578125" style="2" customWidth="1"/>
    <col min="1514" max="1514" width="8.140625" style="2" customWidth="1"/>
    <col min="1515" max="1516" width="9.85546875" style="2" customWidth="1"/>
    <col min="1517" max="1517" width="8.5703125" style="2" customWidth="1"/>
    <col min="1518" max="1518" width="9.5703125" style="2" customWidth="1"/>
    <col min="1519" max="1520" width="7.42578125" style="2" customWidth="1"/>
    <col min="1521" max="1522" width="8" style="2" customWidth="1"/>
    <col min="1523" max="1523" width="10.5703125" style="2" customWidth="1"/>
    <col min="1524" max="1527" width="8" style="2" customWidth="1"/>
    <col min="1528" max="1528" width="10" style="2" customWidth="1"/>
    <col min="1529" max="1529" width="8.7109375" style="2" customWidth="1"/>
    <col min="1530" max="1530" width="10" style="2" customWidth="1"/>
    <col min="1531" max="1531" width="8.28515625" style="2" customWidth="1"/>
    <col min="1532" max="1532" width="7" style="2" customWidth="1"/>
    <col min="1533" max="1533" width="8.28515625" style="2" customWidth="1"/>
    <col min="1534" max="1534" width="9.140625" style="2"/>
    <col min="1535" max="1535" width="11.5703125" style="2" bestFit="1" customWidth="1"/>
    <col min="1536" max="1763" width="9.140625" style="2"/>
    <col min="1764" max="1764" width="5.140625" style="2" customWidth="1"/>
    <col min="1765" max="1765" width="51.5703125" style="2" customWidth="1"/>
    <col min="1766" max="1766" width="6.140625" style="2" customWidth="1"/>
    <col min="1767" max="1767" width="6.85546875" style="2" customWidth="1"/>
    <col min="1768" max="1768" width="11.140625" style="2" customWidth="1"/>
    <col min="1769" max="1769" width="10.42578125" style="2" customWidth="1"/>
    <col min="1770" max="1770" width="8.140625" style="2" customWidth="1"/>
    <col min="1771" max="1772" width="9.85546875" style="2" customWidth="1"/>
    <col min="1773" max="1773" width="8.5703125" style="2" customWidth="1"/>
    <col min="1774" max="1774" width="9.5703125" style="2" customWidth="1"/>
    <col min="1775" max="1776" width="7.42578125" style="2" customWidth="1"/>
    <col min="1777" max="1778" width="8" style="2" customWidth="1"/>
    <col min="1779" max="1779" width="10.5703125" style="2" customWidth="1"/>
    <col min="1780" max="1783" width="8" style="2" customWidth="1"/>
    <col min="1784" max="1784" width="10" style="2" customWidth="1"/>
    <col min="1785" max="1785" width="8.7109375" style="2" customWidth="1"/>
    <col min="1786" max="1786" width="10" style="2" customWidth="1"/>
    <col min="1787" max="1787" width="8.28515625" style="2" customWidth="1"/>
    <col min="1788" max="1788" width="7" style="2" customWidth="1"/>
    <col min="1789" max="1789" width="8.28515625" style="2" customWidth="1"/>
    <col min="1790" max="1790" width="9.140625" style="2"/>
    <col min="1791" max="1791" width="11.5703125" style="2" bestFit="1" customWidth="1"/>
    <col min="1792" max="2019" width="9.140625" style="2"/>
    <col min="2020" max="2020" width="5.140625" style="2" customWidth="1"/>
    <col min="2021" max="2021" width="51.5703125" style="2" customWidth="1"/>
    <col min="2022" max="2022" width="6.140625" style="2" customWidth="1"/>
    <col min="2023" max="2023" width="6.85546875" style="2" customWidth="1"/>
    <col min="2024" max="2024" width="11.140625" style="2" customWidth="1"/>
    <col min="2025" max="2025" width="10.42578125" style="2" customWidth="1"/>
    <col min="2026" max="2026" width="8.140625" style="2" customWidth="1"/>
    <col min="2027" max="2028" width="9.85546875" style="2" customWidth="1"/>
    <col min="2029" max="2029" width="8.5703125" style="2" customWidth="1"/>
    <col min="2030" max="2030" width="9.5703125" style="2" customWidth="1"/>
    <col min="2031" max="2032" width="7.42578125" style="2" customWidth="1"/>
    <col min="2033" max="2034" width="8" style="2" customWidth="1"/>
    <col min="2035" max="2035" width="10.5703125" style="2" customWidth="1"/>
    <col min="2036" max="2039" width="8" style="2" customWidth="1"/>
    <col min="2040" max="2040" width="10" style="2" customWidth="1"/>
    <col min="2041" max="2041" width="8.7109375" style="2" customWidth="1"/>
    <col min="2042" max="2042" width="10" style="2" customWidth="1"/>
    <col min="2043" max="2043" width="8.28515625" style="2" customWidth="1"/>
    <col min="2044" max="2044" width="7" style="2" customWidth="1"/>
    <col min="2045" max="2045" width="8.28515625" style="2" customWidth="1"/>
    <col min="2046" max="2046" width="9.140625" style="2"/>
    <col min="2047" max="2047" width="11.5703125" style="2" bestFit="1" customWidth="1"/>
    <col min="2048" max="2275" width="9.140625" style="2"/>
    <col min="2276" max="2276" width="5.140625" style="2" customWidth="1"/>
    <col min="2277" max="2277" width="51.5703125" style="2" customWidth="1"/>
    <col min="2278" max="2278" width="6.140625" style="2" customWidth="1"/>
    <col min="2279" max="2279" width="6.85546875" style="2" customWidth="1"/>
    <col min="2280" max="2280" width="11.140625" style="2" customWidth="1"/>
    <col min="2281" max="2281" width="10.42578125" style="2" customWidth="1"/>
    <col min="2282" max="2282" width="8.140625" style="2" customWidth="1"/>
    <col min="2283" max="2284" width="9.85546875" style="2" customWidth="1"/>
    <col min="2285" max="2285" width="8.5703125" style="2" customWidth="1"/>
    <col min="2286" max="2286" width="9.5703125" style="2" customWidth="1"/>
    <col min="2287" max="2288" width="7.42578125" style="2" customWidth="1"/>
    <col min="2289" max="2290" width="8" style="2" customWidth="1"/>
    <col min="2291" max="2291" width="10.5703125" style="2" customWidth="1"/>
    <col min="2292" max="2295" width="8" style="2" customWidth="1"/>
    <col min="2296" max="2296" width="10" style="2" customWidth="1"/>
    <col min="2297" max="2297" width="8.7109375" style="2" customWidth="1"/>
    <col min="2298" max="2298" width="10" style="2" customWidth="1"/>
    <col min="2299" max="2299" width="8.28515625" style="2" customWidth="1"/>
    <col min="2300" max="2300" width="7" style="2" customWidth="1"/>
    <col min="2301" max="2301" width="8.28515625" style="2" customWidth="1"/>
    <col min="2302" max="2302" width="9.140625" style="2"/>
    <col min="2303" max="2303" width="11.5703125" style="2" bestFit="1" customWidth="1"/>
    <col min="2304" max="2531" width="9.140625" style="2"/>
    <col min="2532" max="2532" width="5.140625" style="2" customWidth="1"/>
    <col min="2533" max="2533" width="51.5703125" style="2" customWidth="1"/>
    <col min="2534" max="2534" width="6.140625" style="2" customWidth="1"/>
    <col min="2535" max="2535" width="6.85546875" style="2" customWidth="1"/>
    <col min="2536" max="2536" width="11.140625" style="2" customWidth="1"/>
    <col min="2537" max="2537" width="10.42578125" style="2" customWidth="1"/>
    <col min="2538" max="2538" width="8.140625" style="2" customWidth="1"/>
    <col min="2539" max="2540" width="9.85546875" style="2" customWidth="1"/>
    <col min="2541" max="2541" width="8.5703125" style="2" customWidth="1"/>
    <col min="2542" max="2542" width="9.5703125" style="2" customWidth="1"/>
    <col min="2543" max="2544" width="7.42578125" style="2" customWidth="1"/>
    <col min="2545" max="2546" width="8" style="2" customWidth="1"/>
    <col min="2547" max="2547" width="10.5703125" style="2" customWidth="1"/>
    <col min="2548" max="2551" width="8" style="2" customWidth="1"/>
    <col min="2552" max="2552" width="10" style="2" customWidth="1"/>
    <col min="2553" max="2553" width="8.7109375" style="2" customWidth="1"/>
    <col min="2554" max="2554" width="10" style="2" customWidth="1"/>
    <col min="2555" max="2555" width="8.28515625" style="2" customWidth="1"/>
    <col min="2556" max="2556" width="7" style="2" customWidth="1"/>
    <col min="2557" max="2557" width="8.28515625" style="2" customWidth="1"/>
    <col min="2558" max="2558" width="9.140625" style="2"/>
    <col min="2559" max="2559" width="11.5703125" style="2" bestFit="1" customWidth="1"/>
    <col min="2560" max="2787" width="9.140625" style="2"/>
    <col min="2788" max="2788" width="5.140625" style="2" customWidth="1"/>
    <col min="2789" max="2789" width="51.5703125" style="2" customWidth="1"/>
    <col min="2790" max="2790" width="6.140625" style="2" customWidth="1"/>
    <col min="2791" max="2791" width="6.85546875" style="2" customWidth="1"/>
    <col min="2792" max="2792" width="11.140625" style="2" customWidth="1"/>
    <col min="2793" max="2793" width="10.42578125" style="2" customWidth="1"/>
    <col min="2794" max="2794" width="8.140625" style="2" customWidth="1"/>
    <col min="2795" max="2796" width="9.85546875" style="2" customWidth="1"/>
    <col min="2797" max="2797" width="8.5703125" style="2" customWidth="1"/>
    <col min="2798" max="2798" width="9.5703125" style="2" customWidth="1"/>
    <col min="2799" max="2800" width="7.42578125" style="2" customWidth="1"/>
    <col min="2801" max="2802" width="8" style="2" customWidth="1"/>
    <col min="2803" max="2803" width="10.5703125" style="2" customWidth="1"/>
    <col min="2804" max="2807" width="8" style="2" customWidth="1"/>
    <col min="2808" max="2808" width="10" style="2" customWidth="1"/>
    <col min="2809" max="2809" width="8.7109375" style="2" customWidth="1"/>
    <col min="2810" max="2810" width="10" style="2" customWidth="1"/>
    <col min="2811" max="2811" width="8.28515625" style="2" customWidth="1"/>
    <col min="2812" max="2812" width="7" style="2" customWidth="1"/>
    <col min="2813" max="2813" width="8.28515625" style="2" customWidth="1"/>
    <col min="2814" max="2814" width="9.140625" style="2"/>
    <col min="2815" max="2815" width="11.5703125" style="2" bestFit="1" customWidth="1"/>
    <col min="2816" max="3043" width="9.140625" style="2"/>
    <col min="3044" max="3044" width="5.140625" style="2" customWidth="1"/>
    <col min="3045" max="3045" width="51.5703125" style="2" customWidth="1"/>
    <col min="3046" max="3046" width="6.140625" style="2" customWidth="1"/>
    <col min="3047" max="3047" width="6.85546875" style="2" customWidth="1"/>
    <col min="3048" max="3048" width="11.140625" style="2" customWidth="1"/>
    <col min="3049" max="3049" width="10.42578125" style="2" customWidth="1"/>
    <col min="3050" max="3050" width="8.140625" style="2" customWidth="1"/>
    <col min="3051" max="3052" width="9.85546875" style="2" customWidth="1"/>
    <col min="3053" max="3053" width="8.5703125" style="2" customWidth="1"/>
    <col min="3054" max="3054" width="9.5703125" style="2" customWidth="1"/>
    <col min="3055" max="3056" width="7.42578125" style="2" customWidth="1"/>
    <col min="3057" max="3058" width="8" style="2" customWidth="1"/>
    <col min="3059" max="3059" width="10.5703125" style="2" customWidth="1"/>
    <col min="3060" max="3063" width="8" style="2" customWidth="1"/>
    <col min="3064" max="3064" width="10" style="2" customWidth="1"/>
    <col min="3065" max="3065" width="8.7109375" style="2" customWidth="1"/>
    <col min="3066" max="3066" width="10" style="2" customWidth="1"/>
    <col min="3067" max="3067" width="8.28515625" style="2" customWidth="1"/>
    <col min="3068" max="3068" width="7" style="2" customWidth="1"/>
    <col min="3069" max="3069" width="8.28515625" style="2" customWidth="1"/>
    <col min="3070" max="3070" width="9.140625" style="2"/>
    <col min="3071" max="3071" width="11.5703125" style="2" bestFit="1" customWidth="1"/>
    <col min="3072" max="3299" width="9.140625" style="2"/>
    <col min="3300" max="3300" width="5.140625" style="2" customWidth="1"/>
    <col min="3301" max="3301" width="51.5703125" style="2" customWidth="1"/>
    <col min="3302" max="3302" width="6.140625" style="2" customWidth="1"/>
    <col min="3303" max="3303" width="6.85546875" style="2" customWidth="1"/>
    <col min="3304" max="3304" width="11.140625" style="2" customWidth="1"/>
    <col min="3305" max="3305" width="10.42578125" style="2" customWidth="1"/>
    <col min="3306" max="3306" width="8.140625" style="2" customWidth="1"/>
    <col min="3307" max="3308" width="9.85546875" style="2" customWidth="1"/>
    <col min="3309" max="3309" width="8.5703125" style="2" customWidth="1"/>
    <col min="3310" max="3310" width="9.5703125" style="2" customWidth="1"/>
    <col min="3311" max="3312" width="7.42578125" style="2" customWidth="1"/>
    <col min="3313" max="3314" width="8" style="2" customWidth="1"/>
    <col min="3315" max="3315" width="10.5703125" style="2" customWidth="1"/>
    <col min="3316" max="3319" width="8" style="2" customWidth="1"/>
    <col min="3320" max="3320" width="10" style="2" customWidth="1"/>
    <col min="3321" max="3321" width="8.7109375" style="2" customWidth="1"/>
    <col min="3322" max="3322" width="10" style="2" customWidth="1"/>
    <col min="3323" max="3323" width="8.28515625" style="2" customWidth="1"/>
    <col min="3324" max="3324" width="7" style="2" customWidth="1"/>
    <col min="3325" max="3325" width="8.28515625" style="2" customWidth="1"/>
    <col min="3326" max="3326" width="9.140625" style="2"/>
    <col min="3327" max="3327" width="11.5703125" style="2" bestFit="1" customWidth="1"/>
    <col min="3328" max="3555" width="9.140625" style="2"/>
    <col min="3556" max="3556" width="5.140625" style="2" customWidth="1"/>
    <col min="3557" max="3557" width="51.5703125" style="2" customWidth="1"/>
    <col min="3558" max="3558" width="6.140625" style="2" customWidth="1"/>
    <col min="3559" max="3559" width="6.85546875" style="2" customWidth="1"/>
    <col min="3560" max="3560" width="11.140625" style="2" customWidth="1"/>
    <col min="3561" max="3561" width="10.42578125" style="2" customWidth="1"/>
    <col min="3562" max="3562" width="8.140625" style="2" customWidth="1"/>
    <col min="3563" max="3564" width="9.85546875" style="2" customWidth="1"/>
    <col min="3565" max="3565" width="8.5703125" style="2" customWidth="1"/>
    <col min="3566" max="3566" width="9.5703125" style="2" customWidth="1"/>
    <col min="3567" max="3568" width="7.42578125" style="2" customWidth="1"/>
    <col min="3569" max="3570" width="8" style="2" customWidth="1"/>
    <col min="3571" max="3571" width="10.5703125" style="2" customWidth="1"/>
    <col min="3572" max="3575" width="8" style="2" customWidth="1"/>
    <col min="3576" max="3576" width="10" style="2" customWidth="1"/>
    <col min="3577" max="3577" width="8.7109375" style="2" customWidth="1"/>
    <col min="3578" max="3578" width="10" style="2" customWidth="1"/>
    <col min="3579" max="3579" width="8.28515625" style="2" customWidth="1"/>
    <col min="3580" max="3580" width="7" style="2" customWidth="1"/>
    <col min="3581" max="3581" width="8.28515625" style="2" customWidth="1"/>
    <col min="3582" max="3582" width="9.140625" style="2"/>
    <col min="3583" max="3583" width="11.5703125" style="2" bestFit="1" customWidth="1"/>
    <col min="3584" max="3811" width="9.140625" style="2"/>
    <col min="3812" max="3812" width="5.140625" style="2" customWidth="1"/>
    <col min="3813" max="3813" width="51.5703125" style="2" customWidth="1"/>
    <col min="3814" max="3814" width="6.140625" style="2" customWidth="1"/>
    <col min="3815" max="3815" width="6.85546875" style="2" customWidth="1"/>
    <col min="3816" max="3816" width="11.140625" style="2" customWidth="1"/>
    <col min="3817" max="3817" width="10.42578125" style="2" customWidth="1"/>
    <col min="3818" max="3818" width="8.140625" style="2" customWidth="1"/>
    <col min="3819" max="3820" width="9.85546875" style="2" customWidth="1"/>
    <col min="3821" max="3821" width="8.5703125" style="2" customWidth="1"/>
    <col min="3822" max="3822" width="9.5703125" style="2" customWidth="1"/>
    <col min="3823" max="3824" width="7.42578125" style="2" customWidth="1"/>
    <col min="3825" max="3826" width="8" style="2" customWidth="1"/>
    <col min="3827" max="3827" width="10.5703125" style="2" customWidth="1"/>
    <col min="3828" max="3831" width="8" style="2" customWidth="1"/>
    <col min="3832" max="3832" width="10" style="2" customWidth="1"/>
    <col min="3833" max="3833" width="8.7109375" style="2" customWidth="1"/>
    <col min="3834" max="3834" width="10" style="2" customWidth="1"/>
    <col min="3835" max="3835" width="8.28515625" style="2" customWidth="1"/>
    <col min="3836" max="3836" width="7" style="2" customWidth="1"/>
    <col min="3837" max="3837" width="8.28515625" style="2" customWidth="1"/>
    <col min="3838" max="3838" width="9.140625" style="2"/>
    <col min="3839" max="3839" width="11.5703125" style="2" bestFit="1" customWidth="1"/>
    <col min="3840" max="4067" width="9.140625" style="2"/>
    <col min="4068" max="4068" width="5.140625" style="2" customWidth="1"/>
    <col min="4069" max="4069" width="51.5703125" style="2" customWidth="1"/>
    <col min="4070" max="4070" width="6.140625" style="2" customWidth="1"/>
    <col min="4071" max="4071" width="6.85546875" style="2" customWidth="1"/>
    <col min="4072" max="4072" width="11.140625" style="2" customWidth="1"/>
    <col min="4073" max="4073" width="10.42578125" style="2" customWidth="1"/>
    <col min="4074" max="4074" width="8.140625" style="2" customWidth="1"/>
    <col min="4075" max="4076" width="9.85546875" style="2" customWidth="1"/>
    <col min="4077" max="4077" width="8.5703125" style="2" customWidth="1"/>
    <col min="4078" max="4078" width="9.5703125" style="2" customWidth="1"/>
    <col min="4079" max="4080" width="7.42578125" style="2" customWidth="1"/>
    <col min="4081" max="4082" width="8" style="2" customWidth="1"/>
    <col min="4083" max="4083" width="10.5703125" style="2" customWidth="1"/>
    <col min="4084" max="4087" width="8" style="2" customWidth="1"/>
    <col min="4088" max="4088" width="10" style="2" customWidth="1"/>
    <col min="4089" max="4089" width="8.7109375" style="2" customWidth="1"/>
    <col min="4090" max="4090" width="10" style="2" customWidth="1"/>
    <col min="4091" max="4091" width="8.28515625" style="2" customWidth="1"/>
    <col min="4092" max="4092" width="7" style="2" customWidth="1"/>
    <col min="4093" max="4093" width="8.28515625" style="2" customWidth="1"/>
    <col min="4094" max="4094" width="9.140625" style="2"/>
    <col min="4095" max="4095" width="11.5703125" style="2" bestFit="1" customWidth="1"/>
    <col min="4096" max="4323" width="9.140625" style="2"/>
    <col min="4324" max="4324" width="5.140625" style="2" customWidth="1"/>
    <col min="4325" max="4325" width="51.5703125" style="2" customWidth="1"/>
    <col min="4326" max="4326" width="6.140625" style="2" customWidth="1"/>
    <col min="4327" max="4327" width="6.85546875" style="2" customWidth="1"/>
    <col min="4328" max="4328" width="11.140625" style="2" customWidth="1"/>
    <col min="4329" max="4329" width="10.42578125" style="2" customWidth="1"/>
    <col min="4330" max="4330" width="8.140625" style="2" customWidth="1"/>
    <col min="4331" max="4332" width="9.85546875" style="2" customWidth="1"/>
    <col min="4333" max="4333" width="8.5703125" style="2" customWidth="1"/>
    <col min="4334" max="4334" width="9.5703125" style="2" customWidth="1"/>
    <col min="4335" max="4336" width="7.42578125" style="2" customWidth="1"/>
    <col min="4337" max="4338" width="8" style="2" customWidth="1"/>
    <col min="4339" max="4339" width="10.5703125" style="2" customWidth="1"/>
    <col min="4340" max="4343" width="8" style="2" customWidth="1"/>
    <col min="4344" max="4344" width="10" style="2" customWidth="1"/>
    <col min="4345" max="4345" width="8.7109375" style="2" customWidth="1"/>
    <col min="4346" max="4346" width="10" style="2" customWidth="1"/>
    <col min="4347" max="4347" width="8.28515625" style="2" customWidth="1"/>
    <col min="4348" max="4348" width="7" style="2" customWidth="1"/>
    <col min="4349" max="4349" width="8.28515625" style="2" customWidth="1"/>
    <col min="4350" max="4350" width="9.140625" style="2"/>
    <col min="4351" max="4351" width="11.5703125" style="2" bestFit="1" customWidth="1"/>
    <col min="4352" max="4579" width="9.140625" style="2"/>
    <col min="4580" max="4580" width="5.140625" style="2" customWidth="1"/>
    <col min="4581" max="4581" width="51.5703125" style="2" customWidth="1"/>
    <col min="4582" max="4582" width="6.140625" style="2" customWidth="1"/>
    <col min="4583" max="4583" width="6.85546875" style="2" customWidth="1"/>
    <col min="4584" max="4584" width="11.140625" style="2" customWidth="1"/>
    <col min="4585" max="4585" width="10.42578125" style="2" customWidth="1"/>
    <col min="4586" max="4586" width="8.140625" style="2" customWidth="1"/>
    <col min="4587" max="4588" width="9.85546875" style="2" customWidth="1"/>
    <col min="4589" max="4589" width="8.5703125" style="2" customWidth="1"/>
    <col min="4590" max="4590" width="9.5703125" style="2" customWidth="1"/>
    <col min="4591" max="4592" width="7.42578125" style="2" customWidth="1"/>
    <col min="4593" max="4594" width="8" style="2" customWidth="1"/>
    <col min="4595" max="4595" width="10.5703125" style="2" customWidth="1"/>
    <col min="4596" max="4599" width="8" style="2" customWidth="1"/>
    <col min="4600" max="4600" width="10" style="2" customWidth="1"/>
    <col min="4601" max="4601" width="8.7109375" style="2" customWidth="1"/>
    <col min="4602" max="4602" width="10" style="2" customWidth="1"/>
    <col min="4603" max="4603" width="8.28515625" style="2" customWidth="1"/>
    <col min="4604" max="4604" width="7" style="2" customWidth="1"/>
    <col min="4605" max="4605" width="8.28515625" style="2" customWidth="1"/>
    <col min="4606" max="4606" width="9.140625" style="2"/>
    <col min="4607" max="4607" width="11.5703125" style="2" bestFit="1" customWidth="1"/>
    <col min="4608" max="4835" width="9.140625" style="2"/>
    <col min="4836" max="4836" width="5.140625" style="2" customWidth="1"/>
    <col min="4837" max="4837" width="51.5703125" style="2" customWidth="1"/>
    <col min="4838" max="4838" width="6.140625" style="2" customWidth="1"/>
    <col min="4839" max="4839" width="6.85546875" style="2" customWidth="1"/>
    <col min="4840" max="4840" width="11.140625" style="2" customWidth="1"/>
    <col min="4841" max="4841" width="10.42578125" style="2" customWidth="1"/>
    <col min="4842" max="4842" width="8.140625" style="2" customWidth="1"/>
    <col min="4843" max="4844" width="9.85546875" style="2" customWidth="1"/>
    <col min="4845" max="4845" width="8.5703125" style="2" customWidth="1"/>
    <col min="4846" max="4846" width="9.5703125" style="2" customWidth="1"/>
    <col min="4847" max="4848" width="7.42578125" style="2" customWidth="1"/>
    <col min="4849" max="4850" width="8" style="2" customWidth="1"/>
    <col min="4851" max="4851" width="10.5703125" style="2" customWidth="1"/>
    <col min="4852" max="4855" width="8" style="2" customWidth="1"/>
    <col min="4856" max="4856" width="10" style="2" customWidth="1"/>
    <col min="4857" max="4857" width="8.7109375" style="2" customWidth="1"/>
    <col min="4858" max="4858" width="10" style="2" customWidth="1"/>
    <col min="4859" max="4859" width="8.28515625" style="2" customWidth="1"/>
    <col min="4860" max="4860" width="7" style="2" customWidth="1"/>
    <col min="4861" max="4861" width="8.28515625" style="2" customWidth="1"/>
    <col min="4862" max="4862" width="9.140625" style="2"/>
    <col min="4863" max="4863" width="11.5703125" style="2" bestFit="1" customWidth="1"/>
    <col min="4864" max="5091" width="9.140625" style="2"/>
    <col min="5092" max="5092" width="5.140625" style="2" customWidth="1"/>
    <col min="5093" max="5093" width="51.5703125" style="2" customWidth="1"/>
    <col min="5094" max="5094" width="6.140625" style="2" customWidth="1"/>
    <col min="5095" max="5095" width="6.85546875" style="2" customWidth="1"/>
    <col min="5096" max="5096" width="11.140625" style="2" customWidth="1"/>
    <col min="5097" max="5097" width="10.42578125" style="2" customWidth="1"/>
    <col min="5098" max="5098" width="8.140625" style="2" customWidth="1"/>
    <col min="5099" max="5100" width="9.85546875" style="2" customWidth="1"/>
    <col min="5101" max="5101" width="8.5703125" style="2" customWidth="1"/>
    <col min="5102" max="5102" width="9.5703125" style="2" customWidth="1"/>
    <col min="5103" max="5104" width="7.42578125" style="2" customWidth="1"/>
    <col min="5105" max="5106" width="8" style="2" customWidth="1"/>
    <col min="5107" max="5107" width="10.5703125" style="2" customWidth="1"/>
    <col min="5108" max="5111" width="8" style="2" customWidth="1"/>
    <col min="5112" max="5112" width="10" style="2" customWidth="1"/>
    <col min="5113" max="5113" width="8.7109375" style="2" customWidth="1"/>
    <col min="5114" max="5114" width="10" style="2" customWidth="1"/>
    <col min="5115" max="5115" width="8.28515625" style="2" customWidth="1"/>
    <col min="5116" max="5116" width="7" style="2" customWidth="1"/>
    <col min="5117" max="5117" width="8.28515625" style="2" customWidth="1"/>
    <col min="5118" max="5118" width="9.140625" style="2"/>
    <col min="5119" max="5119" width="11.5703125" style="2" bestFit="1" customWidth="1"/>
    <col min="5120" max="5347" width="9.140625" style="2"/>
    <col min="5348" max="5348" width="5.140625" style="2" customWidth="1"/>
    <col min="5349" max="5349" width="51.5703125" style="2" customWidth="1"/>
    <col min="5350" max="5350" width="6.140625" style="2" customWidth="1"/>
    <col min="5351" max="5351" width="6.85546875" style="2" customWidth="1"/>
    <col min="5352" max="5352" width="11.140625" style="2" customWidth="1"/>
    <col min="5353" max="5353" width="10.42578125" style="2" customWidth="1"/>
    <col min="5354" max="5354" width="8.140625" style="2" customWidth="1"/>
    <col min="5355" max="5356" width="9.85546875" style="2" customWidth="1"/>
    <col min="5357" max="5357" width="8.5703125" style="2" customWidth="1"/>
    <col min="5358" max="5358" width="9.5703125" style="2" customWidth="1"/>
    <col min="5359" max="5360" width="7.42578125" style="2" customWidth="1"/>
    <col min="5361" max="5362" width="8" style="2" customWidth="1"/>
    <col min="5363" max="5363" width="10.5703125" style="2" customWidth="1"/>
    <col min="5364" max="5367" width="8" style="2" customWidth="1"/>
    <col min="5368" max="5368" width="10" style="2" customWidth="1"/>
    <col min="5369" max="5369" width="8.7109375" style="2" customWidth="1"/>
    <col min="5370" max="5370" width="10" style="2" customWidth="1"/>
    <col min="5371" max="5371" width="8.28515625" style="2" customWidth="1"/>
    <col min="5372" max="5372" width="7" style="2" customWidth="1"/>
    <col min="5373" max="5373" width="8.28515625" style="2" customWidth="1"/>
    <col min="5374" max="5374" width="9.140625" style="2"/>
    <col min="5375" max="5375" width="11.5703125" style="2" bestFit="1" customWidth="1"/>
    <col min="5376" max="5603" width="9.140625" style="2"/>
    <col min="5604" max="5604" width="5.140625" style="2" customWidth="1"/>
    <col min="5605" max="5605" width="51.5703125" style="2" customWidth="1"/>
    <col min="5606" max="5606" width="6.140625" style="2" customWidth="1"/>
    <col min="5607" max="5607" width="6.85546875" style="2" customWidth="1"/>
    <col min="5608" max="5608" width="11.140625" style="2" customWidth="1"/>
    <col min="5609" max="5609" width="10.42578125" style="2" customWidth="1"/>
    <col min="5610" max="5610" width="8.140625" style="2" customWidth="1"/>
    <col min="5611" max="5612" width="9.85546875" style="2" customWidth="1"/>
    <col min="5613" max="5613" width="8.5703125" style="2" customWidth="1"/>
    <col min="5614" max="5614" width="9.5703125" style="2" customWidth="1"/>
    <col min="5615" max="5616" width="7.42578125" style="2" customWidth="1"/>
    <col min="5617" max="5618" width="8" style="2" customWidth="1"/>
    <col min="5619" max="5619" width="10.5703125" style="2" customWidth="1"/>
    <col min="5620" max="5623" width="8" style="2" customWidth="1"/>
    <col min="5624" max="5624" width="10" style="2" customWidth="1"/>
    <col min="5625" max="5625" width="8.7109375" style="2" customWidth="1"/>
    <col min="5626" max="5626" width="10" style="2" customWidth="1"/>
    <col min="5627" max="5627" width="8.28515625" style="2" customWidth="1"/>
    <col min="5628" max="5628" width="7" style="2" customWidth="1"/>
    <col min="5629" max="5629" width="8.28515625" style="2" customWidth="1"/>
    <col min="5630" max="5630" width="9.140625" style="2"/>
    <col min="5631" max="5631" width="11.5703125" style="2" bestFit="1" customWidth="1"/>
    <col min="5632" max="5859" width="9.140625" style="2"/>
    <col min="5860" max="5860" width="5.140625" style="2" customWidth="1"/>
    <col min="5861" max="5861" width="51.5703125" style="2" customWidth="1"/>
    <col min="5862" max="5862" width="6.140625" style="2" customWidth="1"/>
    <col min="5863" max="5863" width="6.85546875" style="2" customWidth="1"/>
    <col min="5864" max="5864" width="11.140625" style="2" customWidth="1"/>
    <col min="5865" max="5865" width="10.42578125" style="2" customWidth="1"/>
    <col min="5866" max="5866" width="8.140625" style="2" customWidth="1"/>
    <col min="5867" max="5868" width="9.85546875" style="2" customWidth="1"/>
    <col min="5869" max="5869" width="8.5703125" style="2" customWidth="1"/>
    <col min="5870" max="5870" width="9.5703125" style="2" customWidth="1"/>
    <col min="5871" max="5872" width="7.42578125" style="2" customWidth="1"/>
    <col min="5873" max="5874" width="8" style="2" customWidth="1"/>
    <col min="5875" max="5875" width="10.5703125" style="2" customWidth="1"/>
    <col min="5876" max="5879" width="8" style="2" customWidth="1"/>
    <col min="5880" max="5880" width="10" style="2" customWidth="1"/>
    <col min="5881" max="5881" width="8.7109375" style="2" customWidth="1"/>
    <col min="5882" max="5882" width="10" style="2" customWidth="1"/>
    <col min="5883" max="5883" width="8.28515625" style="2" customWidth="1"/>
    <col min="5884" max="5884" width="7" style="2" customWidth="1"/>
    <col min="5885" max="5885" width="8.28515625" style="2" customWidth="1"/>
    <col min="5886" max="5886" width="9.140625" style="2"/>
    <col min="5887" max="5887" width="11.5703125" style="2" bestFit="1" customWidth="1"/>
    <col min="5888" max="6115" width="9.140625" style="2"/>
    <col min="6116" max="6116" width="5.140625" style="2" customWidth="1"/>
    <col min="6117" max="6117" width="51.5703125" style="2" customWidth="1"/>
    <col min="6118" max="6118" width="6.140625" style="2" customWidth="1"/>
    <col min="6119" max="6119" width="6.85546875" style="2" customWidth="1"/>
    <col min="6120" max="6120" width="11.140625" style="2" customWidth="1"/>
    <col min="6121" max="6121" width="10.42578125" style="2" customWidth="1"/>
    <col min="6122" max="6122" width="8.140625" style="2" customWidth="1"/>
    <col min="6123" max="6124" width="9.85546875" style="2" customWidth="1"/>
    <col min="6125" max="6125" width="8.5703125" style="2" customWidth="1"/>
    <col min="6126" max="6126" width="9.5703125" style="2" customWidth="1"/>
    <col min="6127" max="6128" width="7.42578125" style="2" customWidth="1"/>
    <col min="6129" max="6130" width="8" style="2" customWidth="1"/>
    <col min="6131" max="6131" width="10.5703125" style="2" customWidth="1"/>
    <col min="6132" max="6135" width="8" style="2" customWidth="1"/>
    <col min="6136" max="6136" width="10" style="2" customWidth="1"/>
    <col min="6137" max="6137" width="8.7109375" style="2" customWidth="1"/>
    <col min="6138" max="6138" width="10" style="2" customWidth="1"/>
    <col min="6139" max="6139" width="8.28515625" style="2" customWidth="1"/>
    <col min="6140" max="6140" width="7" style="2" customWidth="1"/>
    <col min="6141" max="6141" width="8.28515625" style="2" customWidth="1"/>
    <col min="6142" max="6142" width="9.140625" style="2"/>
    <col min="6143" max="6143" width="11.5703125" style="2" bestFit="1" customWidth="1"/>
    <col min="6144" max="6371" width="9.140625" style="2"/>
    <col min="6372" max="6372" width="5.140625" style="2" customWidth="1"/>
    <col min="6373" max="6373" width="51.5703125" style="2" customWidth="1"/>
    <col min="6374" max="6374" width="6.140625" style="2" customWidth="1"/>
    <col min="6375" max="6375" width="6.85546875" style="2" customWidth="1"/>
    <col min="6376" max="6376" width="11.140625" style="2" customWidth="1"/>
    <col min="6377" max="6377" width="10.42578125" style="2" customWidth="1"/>
    <col min="6378" max="6378" width="8.140625" style="2" customWidth="1"/>
    <col min="6379" max="6380" width="9.85546875" style="2" customWidth="1"/>
    <col min="6381" max="6381" width="8.5703125" style="2" customWidth="1"/>
    <col min="6382" max="6382" width="9.5703125" style="2" customWidth="1"/>
    <col min="6383" max="6384" width="7.42578125" style="2" customWidth="1"/>
    <col min="6385" max="6386" width="8" style="2" customWidth="1"/>
    <col min="6387" max="6387" width="10.5703125" style="2" customWidth="1"/>
    <col min="6388" max="6391" width="8" style="2" customWidth="1"/>
    <col min="6392" max="6392" width="10" style="2" customWidth="1"/>
    <col min="6393" max="6393" width="8.7109375" style="2" customWidth="1"/>
    <col min="6394" max="6394" width="10" style="2" customWidth="1"/>
    <col min="6395" max="6395" width="8.28515625" style="2" customWidth="1"/>
    <col min="6396" max="6396" width="7" style="2" customWidth="1"/>
    <col min="6397" max="6397" width="8.28515625" style="2" customWidth="1"/>
    <col min="6398" max="6398" width="9.140625" style="2"/>
    <col min="6399" max="6399" width="11.5703125" style="2" bestFit="1" customWidth="1"/>
    <col min="6400" max="6627" width="9.140625" style="2"/>
    <col min="6628" max="6628" width="5.140625" style="2" customWidth="1"/>
    <col min="6629" max="6629" width="51.5703125" style="2" customWidth="1"/>
    <col min="6630" max="6630" width="6.140625" style="2" customWidth="1"/>
    <col min="6631" max="6631" width="6.85546875" style="2" customWidth="1"/>
    <col min="6632" max="6632" width="11.140625" style="2" customWidth="1"/>
    <col min="6633" max="6633" width="10.42578125" style="2" customWidth="1"/>
    <col min="6634" max="6634" width="8.140625" style="2" customWidth="1"/>
    <col min="6635" max="6636" width="9.85546875" style="2" customWidth="1"/>
    <col min="6637" max="6637" width="8.5703125" style="2" customWidth="1"/>
    <col min="6638" max="6638" width="9.5703125" style="2" customWidth="1"/>
    <col min="6639" max="6640" width="7.42578125" style="2" customWidth="1"/>
    <col min="6641" max="6642" width="8" style="2" customWidth="1"/>
    <col min="6643" max="6643" width="10.5703125" style="2" customWidth="1"/>
    <col min="6644" max="6647" width="8" style="2" customWidth="1"/>
    <col min="6648" max="6648" width="10" style="2" customWidth="1"/>
    <col min="6649" max="6649" width="8.7109375" style="2" customWidth="1"/>
    <col min="6650" max="6650" width="10" style="2" customWidth="1"/>
    <col min="6651" max="6651" width="8.28515625" style="2" customWidth="1"/>
    <col min="6652" max="6652" width="7" style="2" customWidth="1"/>
    <col min="6653" max="6653" width="8.28515625" style="2" customWidth="1"/>
    <col min="6654" max="6654" width="9.140625" style="2"/>
    <col min="6655" max="6655" width="11.5703125" style="2" bestFit="1" customWidth="1"/>
    <col min="6656" max="6883" width="9.140625" style="2"/>
    <col min="6884" max="6884" width="5.140625" style="2" customWidth="1"/>
    <col min="6885" max="6885" width="51.5703125" style="2" customWidth="1"/>
    <col min="6886" max="6886" width="6.140625" style="2" customWidth="1"/>
    <col min="6887" max="6887" width="6.85546875" style="2" customWidth="1"/>
    <col min="6888" max="6888" width="11.140625" style="2" customWidth="1"/>
    <col min="6889" max="6889" width="10.42578125" style="2" customWidth="1"/>
    <col min="6890" max="6890" width="8.140625" style="2" customWidth="1"/>
    <col min="6891" max="6892" width="9.85546875" style="2" customWidth="1"/>
    <col min="6893" max="6893" width="8.5703125" style="2" customWidth="1"/>
    <col min="6894" max="6894" width="9.5703125" style="2" customWidth="1"/>
    <col min="6895" max="6896" width="7.42578125" style="2" customWidth="1"/>
    <col min="6897" max="6898" width="8" style="2" customWidth="1"/>
    <col min="6899" max="6899" width="10.5703125" style="2" customWidth="1"/>
    <col min="6900" max="6903" width="8" style="2" customWidth="1"/>
    <col min="6904" max="6904" width="10" style="2" customWidth="1"/>
    <col min="6905" max="6905" width="8.7109375" style="2" customWidth="1"/>
    <col min="6906" max="6906" width="10" style="2" customWidth="1"/>
    <col min="6907" max="6907" width="8.28515625" style="2" customWidth="1"/>
    <col min="6908" max="6908" width="7" style="2" customWidth="1"/>
    <col min="6909" max="6909" width="8.28515625" style="2" customWidth="1"/>
    <col min="6910" max="6910" width="9.140625" style="2"/>
    <col min="6911" max="6911" width="11.5703125" style="2" bestFit="1" customWidth="1"/>
    <col min="6912" max="7139" width="9.140625" style="2"/>
    <col min="7140" max="7140" width="5.140625" style="2" customWidth="1"/>
    <col min="7141" max="7141" width="51.5703125" style="2" customWidth="1"/>
    <col min="7142" max="7142" width="6.140625" style="2" customWidth="1"/>
    <col min="7143" max="7143" width="6.85546875" style="2" customWidth="1"/>
    <col min="7144" max="7144" width="11.140625" style="2" customWidth="1"/>
    <col min="7145" max="7145" width="10.42578125" style="2" customWidth="1"/>
    <col min="7146" max="7146" width="8.140625" style="2" customWidth="1"/>
    <col min="7147" max="7148" width="9.85546875" style="2" customWidth="1"/>
    <col min="7149" max="7149" width="8.5703125" style="2" customWidth="1"/>
    <col min="7150" max="7150" width="9.5703125" style="2" customWidth="1"/>
    <col min="7151" max="7152" width="7.42578125" style="2" customWidth="1"/>
    <col min="7153" max="7154" width="8" style="2" customWidth="1"/>
    <col min="7155" max="7155" width="10.5703125" style="2" customWidth="1"/>
    <col min="7156" max="7159" width="8" style="2" customWidth="1"/>
    <col min="7160" max="7160" width="10" style="2" customWidth="1"/>
    <col min="7161" max="7161" width="8.7109375" style="2" customWidth="1"/>
    <col min="7162" max="7162" width="10" style="2" customWidth="1"/>
    <col min="7163" max="7163" width="8.28515625" style="2" customWidth="1"/>
    <col min="7164" max="7164" width="7" style="2" customWidth="1"/>
    <col min="7165" max="7165" width="8.28515625" style="2" customWidth="1"/>
    <col min="7166" max="7166" width="9.140625" style="2"/>
    <col min="7167" max="7167" width="11.5703125" style="2" bestFit="1" customWidth="1"/>
    <col min="7168" max="7395" width="9.140625" style="2"/>
    <col min="7396" max="7396" width="5.140625" style="2" customWidth="1"/>
    <col min="7397" max="7397" width="51.5703125" style="2" customWidth="1"/>
    <col min="7398" max="7398" width="6.140625" style="2" customWidth="1"/>
    <col min="7399" max="7399" width="6.85546875" style="2" customWidth="1"/>
    <col min="7400" max="7400" width="11.140625" style="2" customWidth="1"/>
    <col min="7401" max="7401" width="10.42578125" style="2" customWidth="1"/>
    <col min="7402" max="7402" width="8.140625" style="2" customWidth="1"/>
    <col min="7403" max="7404" width="9.85546875" style="2" customWidth="1"/>
    <col min="7405" max="7405" width="8.5703125" style="2" customWidth="1"/>
    <col min="7406" max="7406" width="9.5703125" style="2" customWidth="1"/>
    <col min="7407" max="7408" width="7.42578125" style="2" customWidth="1"/>
    <col min="7409" max="7410" width="8" style="2" customWidth="1"/>
    <col min="7411" max="7411" width="10.5703125" style="2" customWidth="1"/>
    <col min="7412" max="7415" width="8" style="2" customWidth="1"/>
    <col min="7416" max="7416" width="10" style="2" customWidth="1"/>
    <col min="7417" max="7417" width="8.7109375" style="2" customWidth="1"/>
    <col min="7418" max="7418" width="10" style="2" customWidth="1"/>
    <col min="7419" max="7419" width="8.28515625" style="2" customWidth="1"/>
    <col min="7420" max="7420" width="7" style="2" customWidth="1"/>
    <col min="7421" max="7421" width="8.28515625" style="2" customWidth="1"/>
    <col min="7422" max="7422" width="9.140625" style="2"/>
    <col min="7423" max="7423" width="11.5703125" style="2" bestFit="1" customWidth="1"/>
    <col min="7424" max="7651" width="9.140625" style="2"/>
    <col min="7652" max="7652" width="5.140625" style="2" customWidth="1"/>
    <col min="7653" max="7653" width="51.5703125" style="2" customWidth="1"/>
    <col min="7654" max="7654" width="6.140625" style="2" customWidth="1"/>
    <col min="7655" max="7655" width="6.85546875" style="2" customWidth="1"/>
    <col min="7656" max="7656" width="11.140625" style="2" customWidth="1"/>
    <col min="7657" max="7657" width="10.42578125" style="2" customWidth="1"/>
    <col min="7658" max="7658" width="8.140625" style="2" customWidth="1"/>
    <col min="7659" max="7660" width="9.85546875" style="2" customWidth="1"/>
    <col min="7661" max="7661" width="8.5703125" style="2" customWidth="1"/>
    <col min="7662" max="7662" width="9.5703125" style="2" customWidth="1"/>
    <col min="7663" max="7664" width="7.42578125" style="2" customWidth="1"/>
    <col min="7665" max="7666" width="8" style="2" customWidth="1"/>
    <col min="7667" max="7667" width="10.5703125" style="2" customWidth="1"/>
    <col min="7668" max="7671" width="8" style="2" customWidth="1"/>
    <col min="7672" max="7672" width="10" style="2" customWidth="1"/>
    <col min="7673" max="7673" width="8.7109375" style="2" customWidth="1"/>
    <col min="7674" max="7674" width="10" style="2" customWidth="1"/>
    <col min="7675" max="7675" width="8.28515625" style="2" customWidth="1"/>
    <col min="7676" max="7676" width="7" style="2" customWidth="1"/>
    <col min="7677" max="7677" width="8.28515625" style="2" customWidth="1"/>
    <col min="7678" max="7678" width="9.140625" style="2"/>
    <col min="7679" max="7679" width="11.5703125" style="2" bestFit="1" customWidth="1"/>
    <col min="7680" max="7907" width="9.140625" style="2"/>
    <col min="7908" max="7908" width="5.140625" style="2" customWidth="1"/>
    <col min="7909" max="7909" width="51.5703125" style="2" customWidth="1"/>
    <col min="7910" max="7910" width="6.140625" style="2" customWidth="1"/>
    <col min="7911" max="7911" width="6.85546875" style="2" customWidth="1"/>
    <col min="7912" max="7912" width="11.140625" style="2" customWidth="1"/>
    <col min="7913" max="7913" width="10.42578125" style="2" customWidth="1"/>
    <col min="7914" max="7914" width="8.140625" style="2" customWidth="1"/>
    <col min="7915" max="7916" width="9.85546875" style="2" customWidth="1"/>
    <col min="7917" max="7917" width="8.5703125" style="2" customWidth="1"/>
    <col min="7918" max="7918" width="9.5703125" style="2" customWidth="1"/>
    <col min="7919" max="7920" width="7.42578125" style="2" customWidth="1"/>
    <col min="7921" max="7922" width="8" style="2" customWidth="1"/>
    <col min="7923" max="7923" width="10.5703125" style="2" customWidth="1"/>
    <col min="7924" max="7927" width="8" style="2" customWidth="1"/>
    <col min="7928" max="7928" width="10" style="2" customWidth="1"/>
    <col min="7929" max="7929" width="8.7109375" style="2" customWidth="1"/>
    <col min="7930" max="7930" width="10" style="2" customWidth="1"/>
    <col min="7931" max="7931" width="8.28515625" style="2" customWidth="1"/>
    <col min="7932" max="7932" width="7" style="2" customWidth="1"/>
    <col min="7933" max="7933" width="8.28515625" style="2" customWidth="1"/>
    <col min="7934" max="7934" width="9.140625" style="2"/>
    <col min="7935" max="7935" width="11.5703125" style="2" bestFit="1" customWidth="1"/>
    <col min="7936" max="8163" width="9.140625" style="2"/>
    <col min="8164" max="8164" width="5.140625" style="2" customWidth="1"/>
    <col min="8165" max="8165" width="51.5703125" style="2" customWidth="1"/>
    <col min="8166" max="8166" width="6.140625" style="2" customWidth="1"/>
    <col min="8167" max="8167" width="6.85546875" style="2" customWidth="1"/>
    <col min="8168" max="8168" width="11.140625" style="2" customWidth="1"/>
    <col min="8169" max="8169" width="10.42578125" style="2" customWidth="1"/>
    <col min="8170" max="8170" width="8.140625" style="2" customWidth="1"/>
    <col min="8171" max="8172" width="9.85546875" style="2" customWidth="1"/>
    <col min="8173" max="8173" width="8.5703125" style="2" customWidth="1"/>
    <col min="8174" max="8174" width="9.5703125" style="2" customWidth="1"/>
    <col min="8175" max="8176" width="7.42578125" style="2" customWidth="1"/>
    <col min="8177" max="8178" width="8" style="2" customWidth="1"/>
    <col min="8179" max="8179" width="10.5703125" style="2" customWidth="1"/>
    <col min="8180" max="8183" width="8" style="2" customWidth="1"/>
    <col min="8184" max="8184" width="10" style="2" customWidth="1"/>
    <col min="8185" max="8185" width="8.7109375" style="2" customWidth="1"/>
    <col min="8186" max="8186" width="10" style="2" customWidth="1"/>
    <col min="8187" max="8187" width="8.28515625" style="2" customWidth="1"/>
    <col min="8188" max="8188" width="7" style="2" customWidth="1"/>
    <col min="8189" max="8189" width="8.28515625" style="2" customWidth="1"/>
    <col min="8190" max="8190" width="9.140625" style="2"/>
    <col min="8191" max="8191" width="11.5703125" style="2" bestFit="1" customWidth="1"/>
    <col min="8192" max="8419" width="9.140625" style="2"/>
    <col min="8420" max="8420" width="5.140625" style="2" customWidth="1"/>
    <col min="8421" max="8421" width="51.5703125" style="2" customWidth="1"/>
    <col min="8422" max="8422" width="6.140625" style="2" customWidth="1"/>
    <col min="8423" max="8423" width="6.85546875" style="2" customWidth="1"/>
    <col min="8424" max="8424" width="11.140625" style="2" customWidth="1"/>
    <col min="8425" max="8425" width="10.42578125" style="2" customWidth="1"/>
    <col min="8426" max="8426" width="8.140625" style="2" customWidth="1"/>
    <col min="8427" max="8428" width="9.85546875" style="2" customWidth="1"/>
    <col min="8429" max="8429" width="8.5703125" style="2" customWidth="1"/>
    <col min="8430" max="8430" width="9.5703125" style="2" customWidth="1"/>
    <col min="8431" max="8432" width="7.42578125" style="2" customWidth="1"/>
    <col min="8433" max="8434" width="8" style="2" customWidth="1"/>
    <col min="8435" max="8435" width="10.5703125" style="2" customWidth="1"/>
    <col min="8436" max="8439" width="8" style="2" customWidth="1"/>
    <col min="8440" max="8440" width="10" style="2" customWidth="1"/>
    <col min="8441" max="8441" width="8.7109375" style="2" customWidth="1"/>
    <col min="8442" max="8442" width="10" style="2" customWidth="1"/>
    <col min="8443" max="8443" width="8.28515625" style="2" customWidth="1"/>
    <col min="8444" max="8444" width="7" style="2" customWidth="1"/>
    <col min="8445" max="8445" width="8.28515625" style="2" customWidth="1"/>
    <col min="8446" max="8446" width="9.140625" style="2"/>
    <col min="8447" max="8447" width="11.5703125" style="2" bestFit="1" customWidth="1"/>
    <col min="8448" max="8675" width="9.140625" style="2"/>
    <col min="8676" max="8676" width="5.140625" style="2" customWidth="1"/>
    <col min="8677" max="8677" width="51.5703125" style="2" customWidth="1"/>
    <col min="8678" max="8678" width="6.140625" style="2" customWidth="1"/>
    <col min="8679" max="8679" width="6.85546875" style="2" customWidth="1"/>
    <col min="8680" max="8680" width="11.140625" style="2" customWidth="1"/>
    <col min="8681" max="8681" width="10.42578125" style="2" customWidth="1"/>
    <col min="8682" max="8682" width="8.140625" style="2" customWidth="1"/>
    <col min="8683" max="8684" width="9.85546875" style="2" customWidth="1"/>
    <col min="8685" max="8685" width="8.5703125" style="2" customWidth="1"/>
    <col min="8686" max="8686" width="9.5703125" style="2" customWidth="1"/>
    <col min="8687" max="8688" width="7.42578125" style="2" customWidth="1"/>
    <col min="8689" max="8690" width="8" style="2" customWidth="1"/>
    <col min="8691" max="8691" width="10.5703125" style="2" customWidth="1"/>
    <col min="8692" max="8695" width="8" style="2" customWidth="1"/>
    <col min="8696" max="8696" width="10" style="2" customWidth="1"/>
    <col min="8697" max="8697" width="8.7109375" style="2" customWidth="1"/>
    <col min="8698" max="8698" width="10" style="2" customWidth="1"/>
    <col min="8699" max="8699" width="8.28515625" style="2" customWidth="1"/>
    <col min="8700" max="8700" width="7" style="2" customWidth="1"/>
    <col min="8701" max="8701" width="8.28515625" style="2" customWidth="1"/>
    <col min="8702" max="8702" width="9.140625" style="2"/>
    <col min="8703" max="8703" width="11.5703125" style="2" bestFit="1" customWidth="1"/>
    <col min="8704" max="8931" width="9.140625" style="2"/>
    <col min="8932" max="8932" width="5.140625" style="2" customWidth="1"/>
    <col min="8933" max="8933" width="51.5703125" style="2" customWidth="1"/>
    <col min="8934" max="8934" width="6.140625" style="2" customWidth="1"/>
    <col min="8935" max="8935" width="6.85546875" style="2" customWidth="1"/>
    <col min="8936" max="8936" width="11.140625" style="2" customWidth="1"/>
    <col min="8937" max="8937" width="10.42578125" style="2" customWidth="1"/>
    <col min="8938" max="8938" width="8.140625" style="2" customWidth="1"/>
    <col min="8939" max="8940" width="9.85546875" style="2" customWidth="1"/>
    <col min="8941" max="8941" width="8.5703125" style="2" customWidth="1"/>
    <col min="8942" max="8942" width="9.5703125" style="2" customWidth="1"/>
    <col min="8943" max="8944" width="7.42578125" style="2" customWidth="1"/>
    <col min="8945" max="8946" width="8" style="2" customWidth="1"/>
    <col min="8947" max="8947" width="10.5703125" style="2" customWidth="1"/>
    <col min="8948" max="8951" width="8" style="2" customWidth="1"/>
    <col min="8952" max="8952" width="10" style="2" customWidth="1"/>
    <col min="8953" max="8953" width="8.7109375" style="2" customWidth="1"/>
    <col min="8954" max="8954" width="10" style="2" customWidth="1"/>
    <col min="8955" max="8955" width="8.28515625" style="2" customWidth="1"/>
    <col min="8956" max="8956" width="7" style="2" customWidth="1"/>
    <col min="8957" max="8957" width="8.28515625" style="2" customWidth="1"/>
    <col min="8958" max="8958" width="9.140625" style="2"/>
    <col min="8959" max="8959" width="11.5703125" style="2" bestFit="1" customWidth="1"/>
    <col min="8960" max="9187" width="9.140625" style="2"/>
    <col min="9188" max="9188" width="5.140625" style="2" customWidth="1"/>
    <col min="9189" max="9189" width="51.5703125" style="2" customWidth="1"/>
    <col min="9190" max="9190" width="6.140625" style="2" customWidth="1"/>
    <col min="9191" max="9191" width="6.85546875" style="2" customWidth="1"/>
    <col min="9192" max="9192" width="11.140625" style="2" customWidth="1"/>
    <col min="9193" max="9193" width="10.42578125" style="2" customWidth="1"/>
    <col min="9194" max="9194" width="8.140625" style="2" customWidth="1"/>
    <col min="9195" max="9196" width="9.85546875" style="2" customWidth="1"/>
    <col min="9197" max="9197" width="8.5703125" style="2" customWidth="1"/>
    <col min="9198" max="9198" width="9.5703125" style="2" customWidth="1"/>
    <col min="9199" max="9200" width="7.42578125" style="2" customWidth="1"/>
    <col min="9201" max="9202" width="8" style="2" customWidth="1"/>
    <col min="9203" max="9203" width="10.5703125" style="2" customWidth="1"/>
    <col min="9204" max="9207" width="8" style="2" customWidth="1"/>
    <col min="9208" max="9208" width="10" style="2" customWidth="1"/>
    <col min="9209" max="9209" width="8.7109375" style="2" customWidth="1"/>
    <col min="9210" max="9210" width="10" style="2" customWidth="1"/>
    <col min="9211" max="9211" width="8.28515625" style="2" customWidth="1"/>
    <col min="9212" max="9212" width="7" style="2" customWidth="1"/>
    <col min="9213" max="9213" width="8.28515625" style="2" customWidth="1"/>
    <col min="9214" max="9214" width="9.140625" style="2"/>
    <col min="9215" max="9215" width="11.5703125" style="2" bestFit="1" customWidth="1"/>
    <col min="9216" max="9443" width="9.140625" style="2"/>
    <col min="9444" max="9444" width="5.140625" style="2" customWidth="1"/>
    <col min="9445" max="9445" width="51.5703125" style="2" customWidth="1"/>
    <col min="9446" max="9446" width="6.140625" style="2" customWidth="1"/>
    <col min="9447" max="9447" width="6.85546875" style="2" customWidth="1"/>
    <col min="9448" max="9448" width="11.140625" style="2" customWidth="1"/>
    <col min="9449" max="9449" width="10.42578125" style="2" customWidth="1"/>
    <col min="9450" max="9450" width="8.140625" style="2" customWidth="1"/>
    <col min="9451" max="9452" width="9.85546875" style="2" customWidth="1"/>
    <col min="9453" max="9453" width="8.5703125" style="2" customWidth="1"/>
    <col min="9454" max="9454" width="9.5703125" style="2" customWidth="1"/>
    <col min="9455" max="9456" width="7.42578125" style="2" customWidth="1"/>
    <col min="9457" max="9458" width="8" style="2" customWidth="1"/>
    <col min="9459" max="9459" width="10.5703125" style="2" customWidth="1"/>
    <col min="9460" max="9463" width="8" style="2" customWidth="1"/>
    <col min="9464" max="9464" width="10" style="2" customWidth="1"/>
    <col min="9465" max="9465" width="8.7109375" style="2" customWidth="1"/>
    <col min="9466" max="9466" width="10" style="2" customWidth="1"/>
    <col min="9467" max="9467" width="8.28515625" style="2" customWidth="1"/>
    <col min="9468" max="9468" width="7" style="2" customWidth="1"/>
    <col min="9469" max="9469" width="8.28515625" style="2" customWidth="1"/>
    <col min="9470" max="9470" width="9.140625" style="2"/>
    <col min="9471" max="9471" width="11.5703125" style="2" bestFit="1" customWidth="1"/>
    <col min="9472" max="9699" width="9.140625" style="2"/>
    <col min="9700" max="9700" width="5.140625" style="2" customWidth="1"/>
    <col min="9701" max="9701" width="51.5703125" style="2" customWidth="1"/>
    <col min="9702" max="9702" width="6.140625" style="2" customWidth="1"/>
    <col min="9703" max="9703" width="6.85546875" style="2" customWidth="1"/>
    <col min="9704" max="9704" width="11.140625" style="2" customWidth="1"/>
    <col min="9705" max="9705" width="10.42578125" style="2" customWidth="1"/>
    <col min="9706" max="9706" width="8.140625" style="2" customWidth="1"/>
    <col min="9707" max="9708" width="9.85546875" style="2" customWidth="1"/>
    <col min="9709" max="9709" width="8.5703125" style="2" customWidth="1"/>
    <col min="9710" max="9710" width="9.5703125" style="2" customWidth="1"/>
    <col min="9711" max="9712" width="7.42578125" style="2" customWidth="1"/>
    <col min="9713" max="9714" width="8" style="2" customWidth="1"/>
    <col min="9715" max="9715" width="10.5703125" style="2" customWidth="1"/>
    <col min="9716" max="9719" width="8" style="2" customWidth="1"/>
    <col min="9720" max="9720" width="10" style="2" customWidth="1"/>
    <col min="9721" max="9721" width="8.7109375" style="2" customWidth="1"/>
    <col min="9722" max="9722" width="10" style="2" customWidth="1"/>
    <col min="9723" max="9723" width="8.28515625" style="2" customWidth="1"/>
    <col min="9724" max="9724" width="7" style="2" customWidth="1"/>
    <col min="9725" max="9725" width="8.28515625" style="2" customWidth="1"/>
    <col min="9726" max="9726" width="9.140625" style="2"/>
    <col min="9727" max="9727" width="11.5703125" style="2" bestFit="1" customWidth="1"/>
    <col min="9728" max="9955" width="9.140625" style="2"/>
    <col min="9956" max="9956" width="5.140625" style="2" customWidth="1"/>
    <col min="9957" max="9957" width="51.5703125" style="2" customWidth="1"/>
    <col min="9958" max="9958" width="6.140625" style="2" customWidth="1"/>
    <col min="9959" max="9959" width="6.85546875" style="2" customWidth="1"/>
    <col min="9960" max="9960" width="11.140625" style="2" customWidth="1"/>
    <col min="9961" max="9961" width="10.42578125" style="2" customWidth="1"/>
    <col min="9962" max="9962" width="8.140625" style="2" customWidth="1"/>
    <col min="9963" max="9964" width="9.85546875" style="2" customWidth="1"/>
    <col min="9965" max="9965" width="8.5703125" style="2" customWidth="1"/>
    <col min="9966" max="9966" width="9.5703125" style="2" customWidth="1"/>
    <col min="9967" max="9968" width="7.42578125" style="2" customWidth="1"/>
    <col min="9969" max="9970" width="8" style="2" customWidth="1"/>
    <col min="9971" max="9971" width="10.5703125" style="2" customWidth="1"/>
    <col min="9972" max="9975" width="8" style="2" customWidth="1"/>
    <col min="9976" max="9976" width="10" style="2" customWidth="1"/>
    <col min="9977" max="9977" width="8.7109375" style="2" customWidth="1"/>
    <col min="9978" max="9978" width="10" style="2" customWidth="1"/>
    <col min="9979" max="9979" width="8.28515625" style="2" customWidth="1"/>
    <col min="9980" max="9980" width="7" style="2" customWidth="1"/>
    <col min="9981" max="9981" width="8.28515625" style="2" customWidth="1"/>
    <col min="9982" max="9982" width="9.140625" style="2"/>
    <col min="9983" max="9983" width="11.5703125" style="2" bestFit="1" customWidth="1"/>
    <col min="9984" max="10211" width="9.140625" style="2"/>
    <col min="10212" max="10212" width="5.140625" style="2" customWidth="1"/>
    <col min="10213" max="10213" width="51.5703125" style="2" customWidth="1"/>
    <col min="10214" max="10214" width="6.140625" style="2" customWidth="1"/>
    <col min="10215" max="10215" width="6.85546875" style="2" customWidth="1"/>
    <col min="10216" max="10216" width="11.140625" style="2" customWidth="1"/>
    <col min="10217" max="10217" width="10.42578125" style="2" customWidth="1"/>
    <col min="10218" max="10218" width="8.140625" style="2" customWidth="1"/>
    <col min="10219" max="10220" width="9.85546875" style="2" customWidth="1"/>
    <col min="10221" max="10221" width="8.5703125" style="2" customWidth="1"/>
    <col min="10222" max="10222" width="9.5703125" style="2" customWidth="1"/>
    <col min="10223" max="10224" width="7.42578125" style="2" customWidth="1"/>
    <col min="10225" max="10226" width="8" style="2" customWidth="1"/>
    <col min="10227" max="10227" width="10.5703125" style="2" customWidth="1"/>
    <col min="10228" max="10231" width="8" style="2" customWidth="1"/>
    <col min="10232" max="10232" width="10" style="2" customWidth="1"/>
    <col min="10233" max="10233" width="8.7109375" style="2" customWidth="1"/>
    <col min="10234" max="10234" width="10" style="2" customWidth="1"/>
    <col min="10235" max="10235" width="8.28515625" style="2" customWidth="1"/>
    <col min="10236" max="10236" width="7" style="2" customWidth="1"/>
    <col min="10237" max="10237" width="8.28515625" style="2" customWidth="1"/>
    <col min="10238" max="10238" width="9.140625" style="2"/>
    <col min="10239" max="10239" width="11.5703125" style="2" bestFit="1" customWidth="1"/>
    <col min="10240" max="10467" width="9.140625" style="2"/>
    <col min="10468" max="10468" width="5.140625" style="2" customWidth="1"/>
    <col min="10469" max="10469" width="51.5703125" style="2" customWidth="1"/>
    <col min="10470" max="10470" width="6.140625" style="2" customWidth="1"/>
    <col min="10471" max="10471" width="6.85546875" style="2" customWidth="1"/>
    <col min="10472" max="10472" width="11.140625" style="2" customWidth="1"/>
    <col min="10473" max="10473" width="10.42578125" style="2" customWidth="1"/>
    <col min="10474" max="10474" width="8.140625" style="2" customWidth="1"/>
    <col min="10475" max="10476" width="9.85546875" style="2" customWidth="1"/>
    <col min="10477" max="10477" width="8.5703125" style="2" customWidth="1"/>
    <col min="10478" max="10478" width="9.5703125" style="2" customWidth="1"/>
    <col min="10479" max="10480" width="7.42578125" style="2" customWidth="1"/>
    <col min="10481" max="10482" width="8" style="2" customWidth="1"/>
    <col min="10483" max="10483" width="10.5703125" style="2" customWidth="1"/>
    <col min="10484" max="10487" width="8" style="2" customWidth="1"/>
    <col min="10488" max="10488" width="10" style="2" customWidth="1"/>
    <col min="10489" max="10489" width="8.7109375" style="2" customWidth="1"/>
    <col min="10490" max="10490" width="10" style="2" customWidth="1"/>
    <col min="10491" max="10491" width="8.28515625" style="2" customWidth="1"/>
    <col min="10492" max="10492" width="7" style="2" customWidth="1"/>
    <col min="10493" max="10493" width="8.28515625" style="2" customWidth="1"/>
    <col min="10494" max="10494" width="9.140625" style="2"/>
    <col min="10495" max="10495" width="11.5703125" style="2" bestFit="1" customWidth="1"/>
    <col min="10496" max="10723" width="9.140625" style="2"/>
    <col min="10724" max="10724" width="5.140625" style="2" customWidth="1"/>
    <col min="10725" max="10725" width="51.5703125" style="2" customWidth="1"/>
    <col min="10726" max="10726" width="6.140625" style="2" customWidth="1"/>
    <col min="10727" max="10727" width="6.85546875" style="2" customWidth="1"/>
    <col min="10728" max="10728" width="11.140625" style="2" customWidth="1"/>
    <col min="10729" max="10729" width="10.42578125" style="2" customWidth="1"/>
    <col min="10730" max="10730" width="8.140625" style="2" customWidth="1"/>
    <col min="10731" max="10732" width="9.85546875" style="2" customWidth="1"/>
    <col min="10733" max="10733" width="8.5703125" style="2" customWidth="1"/>
    <col min="10734" max="10734" width="9.5703125" style="2" customWidth="1"/>
    <col min="10735" max="10736" width="7.42578125" style="2" customWidth="1"/>
    <col min="10737" max="10738" width="8" style="2" customWidth="1"/>
    <col min="10739" max="10739" width="10.5703125" style="2" customWidth="1"/>
    <col min="10740" max="10743" width="8" style="2" customWidth="1"/>
    <col min="10744" max="10744" width="10" style="2" customWidth="1"/>
    <col min="10745" max="10745" width="8.7109375" style="2" customWidth="1"/>
    <col min="10746" max="10746" width="10" style="2" customWidth="1"/>
    <col min="10747" max="10747" width="8.28515625" style="2" customWidth="1"/>
    <col min="10748" max="10748" width="7" style="2" customWidth="1"/>
    <col min="10749" max="10749" width="8.28515625" style="2" customWidth="1"/>
    <col min="10750" max="10750" width="9.140625" style="2"/>
    <col min="10751" max="10751" width="11.5703125" style="2" bestFit="1" customWidth="1"/>
    <col min="10752" max="10979" width="9.140625" style="2"/>
    <col min="10980" max="10980" width="5.140625" style="2" customWidth="1"/>
    <col min="10981" max="10981" width="51.5703125" style="2" customWidth="1"/>
    <col min="10982" max="10982" width="6.140625" style="2" customWidth="1"/>
    <col min="10983" max="10983" width="6.85546875" style="2" customWidth="1"/>
    <col min="10984" max="10984" width="11.140625" style="2" customWidth="1"/>
    <col min="10985" max="10985" width="10.42578125" style="2" customWidth="1"/>
    <col min="10986" max="10986" width="8.140625" style="2" customWidth="1"/>
    <col min="10987" max="10988" width="9.85546875" style="2" customWidth="1"/>
    <col min="10989" max="10989" width="8.5703125" style="2" customWidth="1"/>
    <col min="10990" max="10990" width="9.5703125" style="2" customWidth="1"/>
    <col min="10991" max="10992" width="7.42578125" style="2" customWidth="1"/>
    <col min="10993" max="10994" width="8" style="2" customWidth="1"/>
    <col min="10995" max="10995" width="10.5703125" style="2" customWidth="1"/>
    <col min="10996" max="10999" width="8" style="2" customWidth="1"/>
    <col min="11000" max="11000" width="10" style="2" customWidth="1"/>
    <col min="11001" max="11001" width="8.7109375" style="2" customWidth="1"/>
    <col min="11002" max="11002" width="10" style="2" customWidth="1"/>
    <col min="11003" max="11003" width="8.28515625" style="2" customWidth="1"/>
    <col min="11004" max="11004" width="7" style="2" customWidth="1"/>
    <col min="11005" max="11005" width="8.28515625" style="2" customWidth="1"/>
    <col min="11006" max="11006" width="9.140625" style="2"/>
    <col min="11007" max="11007" width="11.5703125" style="2" bestFit="1" customWidth="1"/>
    <col min="11008" max="11235" width="9.140625" style="2"/>
    <col min="11236" max="11236" width="5.140625" style="2" customWidth="1"/>
    <col min="11237" max="11237" width="51.5703125" style="2" customWidth="1"/>
    <col min="11238" max="11238" width="6.140625" style="2" customWidth="1"/>
    <col min="11239" max="11239" width="6.85546875" style="2" customWidth="1"/>
    <col min="11240" max="11240" width="11.140625" style="2" customWidth="1"/>
    <col min="11241" max="11241" width="10.42578125" style="2" customWidth="1"/>
    <col min="11242" max="11242" width="8.140625" style="2" customWidth="1"/>
    <col min="11243" max="11244" width="9.85546875" style="2" customWidth="1"/>
    <col min="11245" max="11245" width="8.5703125" style="2" customWidth="1"/>
    <col min="11246" max="11246" width="9.5703125" style="2" customWidth="1"/>
    <col min="11247" max="11248" width="7.42578125" style="2" customWidth="1"/>
    <col min="11249" max="11250" width="8" style="2" customWidth="1"/>
    <col min="11251" max="11251" width="10.5703125" style="2" customWidth="1"/>
    <col min="11252" max="11255" width="8" style="2" customWidth="1"/>
    <col min="11256" max="11256" width="10" style="2" customWidth="1"/>
    <col min="11257" max="11257" width="8.7109375" style="2" customWidth="1"/>
    <col min="11258" max="11258" width="10" style="2" customWidth="1"/>
    <col min="11259" max="11259" width="8.28515625" style="2" customWidth="1"/>
    <col min="11260" max="11260" width="7" style="2" customWidth="1"/>
    <col min="11261" max="11261" width="8.28515625" style="2" customWidth="1"/>
    <col min="11262" max="11262" width="9.140625" style="2"/>
    <col min="11263" max="11263" width="11.5703125" style="2" bestFit="1" customWidth="1"/>
    <col min="11264" max="11491" width="9.140625" style="2"/>
    <col min="11492" max="11492" width="5.140625" style="2" customWidth="1"/>
    <col min="11493" max="11493" width="51.5703125" style="2" customWidth="1"/>
    <col min="11494" max="11494" width="6.140625" style="2" customWidth="1"/>
    <col min="11495" max="11495" width="6.85546875" style="2" customWidth="1"/>
    <col min="11496" max="11496" width="11.140625" style="2" customWidth="1"/>
    <col min="11497" max="11497" width="10.42578125" style="2" customWidth="1"/>
    <col min="11498" max="11498" width="8.140625" style="2" customWidth="1"/>
    <col min="11499" max="11500" width="9.85546875" style="2" customWidth="1"/>
    <col min="11501" max="11501" width="8.5703125" style="2" customWidth="1"/>
    <col min="11502" max="11502" width="9.5703125" style="2" customWidth="1"/>
    <col min="11503" max="11504" width="7.42578125" style="2" customWidth="1"/>
    <col min="11505" max="11506" width="8" style="2" customWidth="1"/>
    <col min="11507" max="11507" width="10.5703125" style="2" customWidth="1"/>
    <col min="11508" max="11511" width="8" style="2" customWidth="1"/>
    <col min="11512" max="11512" width="10" style="2" customWidth="1"/>
    <col min="11513" max="11513" width="8.7109375" style="2" customWidth="1"/>
    <col min="11514" max="11514" width="10" style="2" customWidth="1"/>
    <col min="11515" max="11515" width="8.28515625" style="2" customWidth="1"/>
    <col min="11516" max="11516" width="7" style="2" customWidth="1"/>
    <col min="11517" max="11517" width="8.28515625" style="2" customWidth="1"/>
    <col min="11518" max="11518" width="9.140625" style="2"/>
    <col min="11519" max="11519" width="11.5703125" style="2" bestFit="1" customWidth="1"/>
    <col min="11520" max="11747" width="9.140625" style="2"/>
    <col min="11748" max="11748" width="5.140625" style="2" customWidth="1"/>
    <col min="11749" max="11749" width="51.5703125" style="2" customWidth="1"/>
    <col min="11750" max="11750" width="6.140625" style="2" customWidth="1"/>
    <col min="11751" max="11751" width="6.85546875" style="2" customWidth="1"/>
    <col min="11752" max="11752" width="11.140625" style="2" customWidth="1"/>
    <col min="11753" max="11753" width="10.42578125" style="2" customWidth="1"/>
    <col min="11754" max="11754" width="8.140625" style="2" customWidth="1"/>
    <col min="11755" max="11756" width="9.85546875" style="2" customWidth="1"/>
    <col min="11757" max="11757" width="8.5703125" style="2" customWidth="1"/>
    <col min="11758" max="11758" width="9.5703125" style="2" customWidth="1"/>
    <col min="11759" max="11760" width="7.42578125" style="2" customWidth="1"/>
    <col min="11761" max="11762" width="8" style="2" customWidth="1"/>
    <col min="11763" max="11763" width="10.5703125" style="2" customWidth="1"/>
    <col min="11764" max="11767" width="8" style="2" customWidth="1"/>
    <col min="11768" max="11768" width="10" style="2" customWidth="1"/>
    <col min="11769" max="11769" width="8.7109375" style="2" customWidth="1"/>
    <col min="11770" max="11770" width="10" style="2" customWidth="1"/>
    <col min="11771" max="11771" width="8.28515625" style="2" customWidth="1"/>
    <col min="11772" max="11772" width="7" style="2" customWidth="1"/>
    <col min="11773" max="11773" width="8.28515625" style="2" customWidth="1"/>
    <col min="11774" max="11774" width="9.140625" style="2"/>
    <col min="11775" max="11775" width="11.5703125" style="2" bestFit="1" customWidth="1"/>
    <col min="11776" max="12003" width="9.140625" style="2"/>
    <col min="12004" max="12004" width="5.140625" style="2" customWidth="1"/>
    <col min="12005" max="12005" width="51.5703125" style="2" customWidth="1"/>
    <col min="12006" max="12006" width="6.140625" style="2" customWidth="1"/>
    <col min="12007" max="12007" width="6.85546875" style="2" customWidth="1"/>
    <col min="12008" max="12008" width="11.140625" style="2" customWidth="1"/>
    <col min="12009" max="12009" width="10.42578125" style="2" customWidth="1"/>
    <col min="12010" max="12010" width="8.140625" style="2" customWidth="1"/>
    <col min="12011" max="12012" width="9.85546875" style="2" customWidth="1"/>
    <col min="12013" max="12013" width="8.5703125" style="2" customWidth="1"/>
    <col min="12014" max="12014" width="9.5703125" style="2" customWidth="1"/>
    <col min="12015" max="12016" width="7.42578125" style="2" customWidth="1"/>
    <col min="12017" max="12018" width="8" style="2" customWidth="1"/>
    <col min="12019" max="12019" width="10.5703125" style="2" customWidth="1"/>
    <col min="12020" max="12023" width="8" style="2" customWidth="1"/>
    <col min="12024" max="12024" width="10" style="2" customWidth="1"/>
    <col min="12025" max="12025" width="8.7109375" style="2" customWidth="1"/>
    <col min="12026" max="12026" width="10" style="2" customWidth="1"/>
    <col min="12027" max="12027" width="8.28515625" style="2" customWidth="1"/>
    <col min="12028" max="12028" width="7" style="2" customWidth="1"/>
    <col min="12029" max="12029" width="8.28515625" style="2" customWidth="1"/>
    <col min="12030" max="12030" width="9.140625" style="2"/>
    <col min="12031" max="12031" width="11.5703125" style="2" bestFit="1" customWidth="1"/>
    <col min="12032" max="12259" width="9.140625" style="2"/>
    <col min="12260" max="12260" width="5.140625" style="2" customWidth="1"/>
    <col min="12261" max="12261" width="51.5703125" style="2" customWidth="1"/>
    <col min="12262" max="12262" width="6.140625" style="2" customWidth="1"/>
    <col min="12263" max="12263" width="6.85546875" style="2" customWidth="1"/>
    <col min="12264" max="12264" width="11.140625" style="2" customWidth="1"/>
    <col min="12265" max="12265" width="10.42578125" style="2" customWidth="1"/>
    <col min="12266" max="12266" width="8.140625" style="2" customWidth="1"/>
    <col min="12267" max="12268" width="9.85546875" style="2" customWidth="1"/>
    <col min="12269" max="12269" width="8.5703125" style="2" customWidth="1"/>
    <col min="12270" max="12270" width="9.5703125" style="2" customWidth="1"/>
    <col min="12271" max="12272" width="7.42578125" style="2" customWidth="1"/>
    <col min="12273" max="12274" width="8" style="2" customWidth="1"/>
    <col min="12275" max="12275" width="10.5703125" style="2" customWidth="1"/>
    <col min="12276" max="12279" width="8" style="2" customWidth="1"/>
    <col min="12280" max="12280" width="10" style="2" customWidth="1"/>
    <col min="12281" max="12281" width="8.7109375" style="2" customWidth="1"/>
    <col min="12282" max="12282" width="10" style="2" customWidth="1"/>
    <col min="12283" max="12283" width="8.28515625" style="2" customWidth="1"/>
    <col min="12284" max="12284" width="7" style="2" customWidth="1"/>
    <col min="12285" max="12285" width="8.28515625" style="2" customWidth="1"/>
    <col min="12286" max="12286" width="9.140625" style="2"/>
    <col min="12287" max="12287" width="11.5703125" style="2" bestFit="1" customWidth="1"/>
    <col min="12288" max="12515" width="9.140625" style="2"/>
    <col min="12516" max="12516" width="5.140625" style="2" customWidth="1"/>
    <col min="12517" max="12517" width="51.5703125" style="2" customWidth="1"/>
    <col min="12518" max="12518" width="6.140625" style="2" customWidth="1"/>
    <col min="12519" max="12519" width="6.85546875" style="2" customWidth="1"/>
    <col min="12520" max="12520" width="11.140625" style="2" customWidth="1"/>
    <col min="12521" max="12521" width="10.42578125" style="2" customWidth="1"/>
    <col min="12522" max="12522" width="8.140625" style="2" customWidth="1"/>
    <col min="12523" max="12524" width="9.85546875" style="2" customWidth="1"/>
    <col min="12525" max="12525" width="8.5703125" style="2" customWidth="1"/>
    <col min="12526" max="12526" width="9.5703125" style="2" customWidth="1"/>
    <col min="12527" max="12528" width="7.42578125" style="2" customWidth="1"/>
    <col min="12529" max="12530" width="8" style="2" customWidth="1"/>
    <col min="12531" max="12531" width="10.5703125" style="2" customWidth="1"/>
    <col min="12532" max="12535" width="8" style="2" customWidth="1"/>
    <col min="12536" max="12536" width="10" style="2" customWidth="1"/>
    <col min="12537" max="12537" width="8.7109375" style="2" customWidth="1"/>
    <col min="12538" max="12538" width="10" style="2" customWidth="1"/>
    <col min="12539" max="12539" width="8.28515625" style="2" customWidth="1"/>
    <col min="12540" max="12540" width="7" style="2" customWidth="1"/>
    <col min="12541" max="12541" width="8.28515625" style="2" customWidth="1"/>
    <col min="12542" max="12542" width="9.140625" style="2"/>
    <col min="12543" max="12543" width="11.5703125" style="2" bestFit="1" customWidth="1"/>
    <col min="12544" max="12771" width="9.140625" style="2"/>
    <col min="12772" max="12772" width="5.140625" style="2" customWidth="1"/>
    <col min="12773" max="12773" width="51.5703125" style="2" customWidth="1"/>
    <col min="12774" max="12774" width="6.140625" style="2" customWidth="1"/>
    <col min="12775" max="12775" width="6.85546875" style="2" customWidth="1"/>
    <col min="12776" max="12776" width="11.140625" style="2" customWidth="1"/>
    <col min="12777" max="12777" width="10.42578125" style="2" customWidth="1"/>
    <col min="12778" max="12778" width="8.140625" style="2" customWidth="1"/>
    <col min="12779" max="12780" width="9.85546875" style="2" customWidth="1"/>
    <col min="12781" max="12781" width="8.5703125" style="2" customWidth="1"/>
    <col min="12782" max="12782" width="9.5703125" style="2" customWidth="1"/>
    <col min="12783" max="12784" width="7.42578125" style="2" customWidth="1"/>
    <col min="12785" max="12786" width="8" style="2" customWidth="1"/>
    <col min="12787" max="12787" width="10.5703125" style="2" customWidth="1"/>
    <col min="12788" max="12791" width="8" style="2" customWidth="1"/>
    <col min="12792" max="12792" width="10" style="2" customWidth="1"/>
    <col min="12793" max="12793" width="8.7109375" style="2" customWidth="1"/>
    <col min="12794" max="12794" width="10" style="2" customWidth="1"/>
    <col min="12795" max="12795" width="8.28515625" style="2" customWidth="1"/>
    <col min="12796" max="12796" width="7" style="2" customWidth="1"/>
    <col min="12797" max="12797" width="8.28515625" style="2" customWidth="1"/>
    <col min="12798" max="12798" width="9.140625" style="2"/>
    <col min="12799" max="12799" width="11.5703125" style="2" bestFit="1" customWidth="1"/>
    <col min="12800" max="13027" width="9.140625" style="2"/>
    <col min="13028" max="13028" width="5.140625" style="2" customWidth="1"/>
    <col min="13029" max="13029" width="51.5703125" style="2" customWidth="1"/>
    <col min="13030" max="13030" width="6.140625" style="2" customWidth="1"/>
    <col min="13031" max="13031" width="6.85546875" style="2" customWidth="1"/>
    <col min="13032" max="13032" width="11.140625" style="2" customWidth="1"/>
    <col min="13033" max="13033" width="10.42578125" style="2" customWidth="1"/>
    <col min="13034" max="13034" width="8.140625" style="2" customWidth="1"/>
    <col min="13035" max="13036" width="9.85546875" style="2" customWidth="1"/>
    <col min="13037" max="13037" width="8.5703125" style="2" customWidth="1"/>
    <col min="13038" max="13038" width="9.5703125" style="2" customWidth="1"/>
    <col min="13039" max="13040" width="7.42578125" style="2" customWidth="1"/>
    <col min="13041" max="13042" width="8" style="2" customWidth="1"/>
    <col min="13043" max="13043" width="10.5703125" style="2" customWidth="1"/>
    <col min="13044" max="13047" width="8" style="2" customWidth="1"/>
    <col min="13048" max="13048" width="10" style="2" customWidth="1"/>
    <col min="13049" max="13049" width="8.7109375" style="2" customWidth="1"/>
    <col min="13050" max="13050" width="10" style="2" customWidth="1"/>
    <col min="13051" max="13051" width="8.28515625" style="2" customWidth="1"/>
    <col min="13052" max="13052" width="7" style="2" customWidth="1"/>
    <col min="13053" max="13053" width="8.28515625" style="2" customWidth="1"/>
    <col min="13054" max="13054" width="9.140625" style="2"/>
    <col min="13055" max="13055" width="11.5703125" style="2" bestFit="1" customWidth="1"/>
    <col min="13056" max="13283" width="9.140625" style="2"/>
    <col min="13284" max="13284" width="5.140625" style="2" customWidth="1"/>
    <col min="13285" max="13285" width="51.5703125" style="2" customWidth="1"/>
    <col min="13286" max="13286" width="6.140625" style="2" customWidth="1"/>
    <col min="13287" max="13287" width="6.85546875" style="2" customWidth="1"/>
    <col min="13288" max="13288" width="11.140625" style="2" customWidth="1"/>
    <col min="13289" max="13289" width="10.42578125" style="2" customWidth="1"/>
    <col min="13290" max="13290" width="8.140625" style="2" customWidth="1"/>
    <col min="13291" max="13292" width="9.85546875" style="2" customWidth="1"/>
    <col min="13293" max="13293" width="8.5703125" style="2" customWidth="1"/>
    <col min="13294" max="13294" width="9.5703125" style="2" customWidth="1"/>
    <col min="13295" max="13296" width="7.42578125" style="2" customWidth="1"/>
    <col min="13297" max="13298" width="8" style="2" customWidth="1"/>
    <col min="13299" max="13299" width="10.5703125" style="2" customWidth="1"/>
    <col min="13300" max="13303" width="8" style="2" customWidth="1"/>
    <col min="13304" max="13304" width="10" style="2" customWidth="1"/>
    <col min="13305" max="13305" width="8.7109375" style="2" customWidth="1"/>
    <col min="13306" max="13306" width="10" style="2" customWidth="1"/>
    <col min="13307" max="13307" width="8.28515625" style="2" customWidth="1"/>
    <col min="13308" max="13308" width="7" style="2" customWidth="1"/>
    <col min="13309" max="13309" width="8.28515625" style="2" customWidth="1"/>
    <col min="13310" max="13310" width="9.140625" style="2"/>
    <col min="13311" max="13311" width="11.5703125" style="2" bestFit="1" customWidth="1"/>
    <col min="13312" max="13539" width="9.140625" style="2"/>
    <col min="13540" max="13540" width="5.140625" style="2" customWidth="1"/>
    <col min="13541" max="13541" width="51.5703125" style="2" customWidth="1"/>
    <col min="13542" max="13542" width="6.140625" style="2" customWidth="1"/>
    <col min="13543" max="13543" width="6.85546875" style="2" customWidth="1"/>
    <col min="13544" max="13544" width="11.140625" style="2" customWidth="1"/>
    <col min="13545" max="13545" width="10.42578125" style="2" customWidth="1"/>
    <col min="13546" max="13546" width="8.140625" style="2" customWidth="1"/>
    <col min="13547" max="13548" width="9.85546875" style="2" customWidth="1"/>
    <col min="13549" max="13549" width="8.5703125" style="2" customWidth="1"/>
    <col min="13550" max="13550" width="9.5703125" style="2" customWidth="1"/>
    <col min="13551" max="13552" width="7.42578125" style="2" customWidth="1"/>
    <col min="13553" max="13554" width="8" style="2" customWidth="1"/>
    <col min="13555" max="13555" width="10.5703125" style="2" customWidth="1"/>
    <col min="13556" max="13559" width="8" style="2" customWidth="1"/>
    <col min="13560" max="13560" width="10" style="2" customWidth="1"/>
    <col min="13561" max="13561" width="8.7109375" style="2" customWidth="1"/>
    <col min="13562" max="13562" width="10" style="2" customWidth="1"/>
    <col min="13563" max="13563" width="8.28515625" style="2" customWidth="1"/>
    <col min="13564" max="13564" width="7" style="2" customWidth="1"/>
    <col min="13565" max="13565" width="8.28515625" style="2" customWidth="1"/>
    <col min="13566" max="13566" width="9.140625" style="2"/>
    <col min="13567" max="13567" width="11.5703125" style="2" bestFit="1" customWidth="1"/>
    <col min="13568" max="13795" width="9.140625" style="2"/>
    <col min="13796" max="13796" width="5.140625" style="2" customWidth="1"/>
    <col min="13797" max="13797" width="51.5703125" style="2" customWidth="1"/>
    <col min="13798" max="13798" width="6.140625" style="2" customWidth="1"/>
    <col min="13799" max="13799" width="6.85546875" style="2" customWidth="1"/>
    <col min="13800" max="13800" width="11.140625" style="2" customWidth="1"/>
    <col min="13801" max="13801" width="10.42578125" style="2" customWidth="1"/>
    <col min="13802" max="13802" width="8.140625" style="2" customWidth="1"/>
    <col min="13803" max="13804" width="9.85546875" style="2" customWidth="1"/>
    <col min="13805" max="13805" width="8.5703125" style="2" customWidth="1"/>
    <col min="13806" max="13806" width="9.5703125" style="2" customWidth="1"/>
    <col min="13807" max="13808" width="7.42578125" style="2" customWidth="1"/>
    <col min="13809" max="13810" width="8" style="2" customWidth="1"/>
    <col min="13811" max="13811" width="10.5703125" style="2" customWidth="1"/>
    <col min="13812" max="13815" width="8" style="2" customWidth="1"/>
    <col min="13816" max="13816" width="10" style="2" customWidth="1"/>
    <col min="13817" max="13817" width="8.7109375" style="2" customWidth="1"/>
    <col min="13818" max="13818" width="10" style="2" customWidth="1"/>
    <col min="13819" max="13819" width="8.28515625" style="2" customWidth="1"/>
    <col min="13820" max="13820" width="7" style="2" customWidth="1"/>
    <col min="13821" max="13821" width="8.28515625" style="2" customWidth="1"/>
    <col min="13822" max="13822" width="9.140625" style="2"/>
    <col min="13823" max="13823" width="11.5703125" style="2" bestFit="1" customWidth="1"/>
    <col min="13824" max="14051" width="9.140625" style="2"/>
    <col min="14052" max="14052" width="5.140625" style="2" customWidth="1"/>
    <col min="14053" max="14053" width="51.5703125" style="2" customWidth="1"/>
    <col min="14054" max="14054" width="6.140625" style="2" customWidth="1"/>
    <col min="14055" max="14055" width="6.85546875" style="2" customWidth="1"/>
    <col min="14056" max="14056" width="11.140625" style="2" customWidth="1"/>
    <col min="14057" max="14057" width="10.42578125" style="2" customWidth="1"/>
    <col min="14058" max="14058" width="8.140625" style="2" customWidth="1"/>
    <col min="14059" max="14060" width="9.85546875" style="2" customWidth="1"/>
    <col min="14061" max="14061" width="8.5703125" style="2" customWidth="1"/>
    <col min="14062" max="14062" width="9.5703125" style="2" customWidth="1"/>
    <col min="14063" max="14064" width="7.42578125" style="2" customWidth="1"/>
    <col min="14065" max="14066" width="8" style="2" customWidth="1"/>
    <col min="14067" max="14067" width="10.5703125" style="2" customWidth="1"/>
    <col min="14068" max="14071" width="8" style="2" customWidth="1"/>
    <col min="14072" max="14072" width="10" style="2" customWidth="1"/>
    <col min="14073" max="14073" width="8.7109375" style="2" customWidth="1"/>
    <col min="14074" max="14074" width="10" style="2" customWidth="1"/>
    <col min="14075" max="14075" width="8.28515625" style="2" customWidth="1"/>
    <col min="14076" max="14076" width="7" style="2" customWidth="1"/>
    <col min="14077" max="14077" width="8.28515625" style="2" customWidth="1"/>
    <col min="14078" max="14078" width="9.140625" style="2"/>
    <col min="14079" max="14079" width="11.5703125" style="2" bestFit="1" customWidth="1"/>
    <col min="14080" max="14307" width="9.140625" style="2"/>
    <col min="14308" max="14308" width="5.140625" style="2" customWidth="1"/>
    <col min="14309" max="14309" width="51.5703125" style="2" customWidth="1"/>
    <col min="14310" max="14310" width="6.140625" style="2" customWidth="1"/>
    <col min="14311" max="14311" width="6.85546875" style="2" customWidth="1"/>
    <col min="14312" max="14312" width="11.140625" style="2" customWidth="1"/>
    <col min="14313" max="14313" width="10.42578125" style="2" customWidth="1"/>
    <col min="14314" max="14314" width="8.140625" style="2" customWidth="1"/>
    <col min="14315" max="14316" width="9.85546875" style="2" customWidth="1"/>
    <col min="14317" max="14317" width="8.5703125" style="2" customWidth="1"/>
    <col min="14318" max="14318" width="9.5703125" style="2" customWidth="1"/>
    <col min="14319" max="14320" width="7.42578125" style="2" customWidth="1"/>
    <col min="14321" max="14322" width="8" style="2" customWidth="1"/>
    <col min="14323" max="14323" width="10.5703125" style="2" customWidth="1"/>
    <col min="14324" max="14327" width="8" style="2" customWidth="1"/>
    <col min="14328" max="14328" width="10" style="2" customWidth="1"/>
    <col min="14329" max="14329" width="8.7109375" style="2" customWidth="1"/>
    <col min="14330" max="14330" width="10" style="2" customWidth="1"/>
    <col min="14331" max="14331" width="8.28515625" style="2" customWidth="1"/>
    <col min="14332" max="14332" width="7" style="2" customWidth="1"/>
    <col min="14333" max="14333" width="8.28515625" style="2" customWidth="1"/>
    <col min="14334" max="14334" width="9.140625" style="2"/>
    <col min="14335" max="14335" width="11.5703125" style="2" bestFit="1" customWidth="1"/>
    <col min="14336" max="14563" width="9.140625" style="2"/>
    <col min="14564" max="14564" width="5.140625" style="2" customWidth="1"/>
    <col min="14565" max="14565" width="51.5703125" style="2" customWidth="1"/>
    <col min="14566" max="14566" width="6.140625" style="2" customWidth="1"/>
    <col min="14567" max="14567" width="6.85546875" style="2" customWidth="1"/>
    <col min="14568" max="14568" width="11.140625" style="2" customWidth="1"/>
    <col min="14569" max="14569" width="10.42578125" style="2" customWidth="1"/>
    <col min="14570" max="14570" width="8.140625" style="2" customWidth="1"/>
    <col min="14571" max="14572" width="9.85546875" style="2" customWidth="1"/>
    <col min="14573" max="14573" width="8.5703125" style="2" customWidth="1"/>
    <col min="14574" max="14574" width="9.5703125" style="2" customWidth="1"/>
    <col min="14575" max="14576" width="7.42578125" style="2" customWidth="1"/>
    <col min="14577" max="14578" width="8" style="2" customWidth="1"/>
    <col min="14579" max="14579" width="10.5703125" style="2" customWidth="1"/>
    <col min="14580" max="14583" width="8" style="2" customWidth="1"/>
    <col min="14584" max="14584" width="10" style="2" customWidth="1"/>
    <col min="14585" max="14585" width="8.7109375" style="2" customWidth="1"/>
    <col min="14586" max="14586" width="10" style="2" customWidth="1"/>
    <col min="14587" max="14587" width="8.28515625" style="2" customWidth="1"/>
    <col min="14588" max="14588" width="7" style="2" customWidth="1"/>
    <col min="14589" max="14589" width="8.28515625" style="2" customWidth="1"/>
    <col min="14590" max="14590" width="9.140625" style="2"/>
    <col min="14591" max="14591" width="11.5703125" style="2" bestFit="1" customWidth="1"/>
    <col min="14592" max="14819" width="9.140625" style="2"/>
    <col min="14820" max="14820" width="5.140625" style="2" customWidth="1"/>
    <col min="14821" max="14821" width="51.5703125" style="2" customWidth="1"/>
    <col min="14822" max="14822" width="6.140625" style="2" customWidth="1"/>
    <col min="14823" max="14823" width="6.85546875" style="2" customWidth="1"/>
    <col min="14824" max="14824" width="11.140625" style="2" customWidth="1"/>
    <col min="14825" max="14825" width="10.42578125" style="2" customWidth="1"/>
    <col min="14826" max="14826" width="8.140625" style="2" customWidth="1"/>
    <col min="14827" max="14828" width="9.85546875" style="2" customWidth="1"/>
    <col min="14829" max="14829" width="8.5703125" style="2" customWidth="1"/>
    <col min="14830" max="14830" width="9.5703125" style="2" customWidth="1"/>
    <col min="14831" max="14832" width="7.42578125" style="2" customWidth="1"/>
    <col min="14833" max="14834" width="8" style="2" customWidth="1"/>
    <col min="14835" max="14835" width="10.5703125" style="2" customWidth="1"/>
    <col min="14836" max="14839" width="8" style="2" customWidth="1"/>
    <col min="14840" max="14840" width="10" style="2" customWidth="1"/>
    <col min="14841" max="14841" width="8.7109375" style="2" customWidth="1"/>
    <col min="14842" max="14842" width="10" style="2" customWidth="1"/>
    <col min="14843" max="14843" width="8.28515625" style="2" customWidth="1"/>
    <col min="14844" max="14844" width="7" style="2" customWidth="1"/>
    <col min="14845" max="14845" width="8.28515625" style="2" customWidth="1"/>
    <col min="14846" max="14846" width="9.140625" style="2"/>
    <col min="14847" max="14847" width="11.5703125" style="2" bestFit="1" customWidth="1"/>
    <col min="14848" max="15075" width="9.140625" style="2"/>
    <col min="15076" max="15076" width="5.140625" style="2" customWidth="1"/>
    <col min="15077" max="15077" width="51.5703125" style="2" customWidth="1"/>
    <col min="15078" max="15078" width="6.140625" style="2" customWidth="1"/>
    <col min="15079" max="15079" width="6.85546875" style="2" customWidth="1"/>
    <col min="15080" max="15080" width="11.140625" style="2" customWidth="1"/>
    <col min="15081" max="15081" width="10.42578125" style="2" customWidth="1"/>
    <col min="15082" max="15082" width="8.140625" style="2" customWidth="1"/>
    <col min="15083" max="15084" width="9.85546875" style="2" customWidth="1"/>
    <col min="15085" max="15085" width="8.5703125" style="2" customWidth="1"/>
    <col min="15086" max="15086" width="9.5703125" style="2" customWidth="1"/>
    <col min="15087" max="15088" width="7.42578125" style="2" customWidth="1"/>
    <col min="15089" max="15090" width="8" style="2" customWidth="1"/>
    <col min="15091" max="15091" width="10.5703125" style="2" customWidth="1"/>
    <col min="15092" max="15095" width="8" style="2" customWidth="1"/>
    <col min="15096" max="15096" width="10" style="2" customWidth="1"/>
    <col min="15097" max="15097" width="8.7109375" style="2" customWidth="1"/>
    <col min="15098" max="15098" width="10" style="2" customWidth="1"/>
    <col min="15099" max="15099" width="8.28515625" style="2" customWidth="1"/>
    <col min="15100" max="15100" width="7" style="2" customWidth="1"/>
    <col min="15101" max="15101" width="8.28515625" style="2" customWidth="1"/>
    <col min="15102" max="15102" width="9.140625" style="2"/>
    <col min="15103" max="15103" width="11.5703125" style="2" bestFit="1" customWidth="1"/>
    <col min="15104" max="15331" width="9.140625" style="2"/>
    <col min="15332" max="15332" width="5.140625" style="2" customWidth="1"/>
    <col min="15333" max="15333" width="51.5703125" style="2" customWidth="1"/>
    <col min="15334" max="15334" width="6.140625" style="2" customWidth="1"/>
    <col min="15335" max="15335" width="6.85546875" style="2" customWidth="1"/>
    <col min="15336" max="15336" width="11.140625" style="2" customWidth="1"/>
    <col min="15337" max="15337" width="10.42578125" style="2" customWidth="1"/>
    <col min="15338" max="15338" width="8.140625" style="2" customWidth="1"/>
    <col min="15339" max="15340" width="9.85546875" style="2" customWidth="1"/>
    <col min="15341" max="15341" width="8.5703125" style="2" customWidth="1"/>
    <col min="15342" max="15342" width="9.5703125" style="2" customWidth="1"/>
    <col min="15343" max="15344" width="7.42578125" style="2" customWidth="1"/>
    <col min="15345" max="15346" width="8" style="2" customWidth="1"/>
    <col min="15347" max="15347" width="10.5703125" style="2" customWidth="1"/>
    <col min="15348" max="15351" width="8" style="2" customWidth="1"/>
    <col min="15352" max="15352" width="10" style="2" customWidth="1"/>
    <col min="15353" max="15353" width="8.7109375" style="2" customWidth="1"/>
    <col min="15354" max="15354" width="10" style="2" customWidth="1"/>
    <col min="15355" max="15355" width="8.28515625" style="2" customWidth="1"/>
    <col min="15356" max="15356" width="7" style="2" customWidth="1"/>
    <col min="15357" max="15357" width="8.28515625" style="2" customWidth="1"/>
    <col min="15358" max="15358" width="9.140625" style="2"/>
    <col min="15359" max="15359" width="11.5703125" style="2" bestFit="1" customWidth="1"/>
    <col min="15360" max="15587" width="9.140625" style="2"/>
    <col min="15588" max="15588" width="5.140625" style="2" customWidth="1"/>
    <col min="15589" max="15589" width="51.5703125" style="2" customWidth="1"/>
    <col min="15590" max="15590" width="6.140625" style="2" customWidth="1"/>
    <col min="15591" max="15591" width="6.85546875" style="2" customWidth="1"/>
    <col min="15592" max="15592" width="11.140625" style="2" customWidth="1"/>
    <col min="15593" max="15593" width="10.42578125" style="2" customWidth="1"/>
    <col min="15594" max="15594" width="8.140625" style="2" customWidth="1"/>
    <col min="15595" max="15596" width="9.85546875" style="2" customWidth="1"/>
    <col min="15597" max="15597" width="8.5703125" style="2" customWidth="1"/>
    <col min="15598" max="15598" width="9.5703125" style="2" customWidth="1"/>
    <col min="15599" max="15600" width="7.42578125" style="2" customWidth="1"/>
    <col min="15601" max="15602" width="8" style="2" customWidth="1"/>
    <col min="15603" max="15603" width="10.5703125" style="2" customWidth="1"/>
    <col min="15604" max="15607" width="8" style="2" customWidth="1"/>
    <col min="15608" max="15608" width="10" style="2" customWidth="1"/>
    <col min="15609" max="15609" width="8.7109375" style="2" customWidth="1"/>
    <col min="15610" max="15610" width="10" style="2" customWidth="1"/>
    <col min="15611" max="15611" width="8.28515625" style="2" customWidth="1"/>
    <col min="15612" max="15612" width="7" style="2" customWidth="1"/>
    <col min="15613" max="15613" width="8.28515625" style="2" customWidth="1"/>
    <col min="15614" max="15614" width="9.140625" style="2"/>
    <col min="15615" max="15615" width="11.5703125" style="2" bestFit="1" customWidth="1"/>
    <col min="15616" max="15843" width="9.140625" style="2"/>
    <col min="15844" max="15844" width="5.140625" style="2" customWidth="1"/>
    <col min="15845" max="15845" width="51.5703125" style="2" customWidth="1"/>
    <col min="15846" max="15846" width="6.140625" style="2" customWidth="1"/>
    <col min="15847" max="15847" width="6.85546875" style="2" customWidth="1"/>
    <col min="15848" max="15848" width="11.140625" style="2" customWidth="1"/>
    <col min="15849" max="15849" width="10.42578125" style="2" customWidth="1"/>
    <col min="15850" max="15850" width="8.140625" style="2" customWidth="1"/>
    <col min="15851" max="15852" width="9.85546875" style="2" customWidth="1"/>
    <col min="15853" max="15853" width="8.5703125" style="2" customWidth="1"/>
    <col min="15854" max="15854" width="9.5703125" style="2" customWidth="1"/>
    <col min="15855" max="15856" width="7.42578125" style="2" customWidth="1"/>
    <col min="15857" max="15858" width="8" style="2" customWidth="1"/>
    <col min="15859" max="15859" width="10.5703125" style="2" customWidth="1"/>
    <col min="15860" max="15863" width="8" style="2" customWidth="1"/>
    <col min="15864" max="15864" width="10" style="2" customWidth="1"/>
    <col min="15865" max="15865" width="8.7109375" style="2" customWidth="1"/>
    <col min="15866" max="15866" width="10" style="2" customWidth="1"/>
    <col min="15867" max="15867" width="8.28515625" style="2" customWidth="1"/>
    <col min="15868" max="15868" width="7" style="2" customWidth="1"/>
    <col min="15869" max="15869" width="8.28515625" style="2" customWidth="1"/>
    <col min="15870" max="15870" width="9.140625" style="2"/>
    <col min="15871" max="15871" width="11.5703125" style="2" bestFit="1" customWidth="1"/>
    <col min="15872" max="16099" width="9.140625" style="2"/>
    <col min="16100" max="16100" width="5.140625" style="2" customWidth="1"/>
    <col min="16101" max="16101" width="51.5703125" style="2" customWidth="1"/>
    <col min="16102" max="16102" width="6.140625" style="2" customWidth="1"/>
    <col min="16103" max="16103" width="6.85546875" style="2" customWidth="1"/>
    <col min="16104" max="16104" width="11.140625" style="2" customWidth="1"/>
    <col min="16105" max="16105" width="10.42578125" style="2" customWidth="1"/>
    <col min="16106" max="16106" width="8.140625" style="2" customWidth="1"/>
    <col min="16107" max="16108" width="9.85546875" style="2" customWidth="1"/>
    <col min="16109" max="16109" width="8.5703125" style="2" customWidth="1"/>
    <col min="16110" max="16110" width="9.5703125" style="2" customWidth="1"/>
    <col min="16111" max="16112" width="7.42578125" style="2" customWidth="1"/>
    <col min="16113" max="16114" width="8" style="2" customWidth="1"/>
    <col min="16115" max="16115" width="10.5703125" style="2" customWidth="1"/>
    <col min="16116" max="16119" width="8" style="2" customWidth="1"/>
    <col min="16120" max="16120" width="10" style="2" customWidth="1"/>
    <col min="16121" max="16121" width="8.7109375" style="2" customWidth="1"/>
    <col min="16122" max="16122" width="10" style="2" customWidth="1"/>
    <col min="16123" max="16123" width="8.28515625" style="2" customWidth="1"/>
    <col min="16124" max="16124" width="7" style="2" customWidth="1"/>
    <col min="16125" max="16125" width="8.28515625" style="2" customWidth="1"/>
    <col min="16126" max="16126" width="9.140625" style="2"/>
    <col min="16127" max="16127" width="11.5703125" style="2" bestFit="1" customWidth="1"/>
    <col min="16128" max="16370" width="9.140625" style="2"/>
    <col min="16371" max="16384" width="9" style="2" customWidth="1"/>
  </cols>
  <sheetData>
    <row r="1" spans="1:16" x14ac:dyDescent="0.25">
      <c r="A1" s="94"/>
      <c r="B1" s="94"/>
      <c r="C1" s="94"/>
      <c r="D1" s="3"/>
      <c r="O1" s="4"/>
      <c r="P1" s="4"/>
    </row>
    <row r="2" spans="1:16" x14ac:dyDescent="0.25">
      <c r="A2" s="95" t="s">
        <v>101</v>
      </c>
      <c r="B2" s="95"/>
      <c r="C2" s="95"/>
      <c r="D2" s="95"/>
      <c r="E2" s="95"/>
      <c r="F2" s="95"/>
      <c r="G2" s="95"/>
      <c r="H2" s="95"/>
      <c r="I2" s="95"/>
      <c r="J2" s="95"/>
      <c r="K2" s="95"/>
      <c r="L2" s="95"/>
      <c r="M2" s="95"/>
      <c r="N2" s="95"/>
      <c r="O2" s="95"/>
      <c r="P2" s="95"/>
    </row>
    <row r="3" spans="1:16" x14ac:dyDescent="0.25">
      <c r="A3" s="96" t="s">
        <v>121</v>
      </c>
      <c r="B3" s="96"/>
      <c r="C3" s="96"/>
      <c r="D3" s="96"/>
      <c r="E3" s="96"/>
      <c r="F3" s="96"/>
      <c r="G3" s="96"/>
      <c r="H3" s="96"/>
      <c r="I3" s="96"/>
      <c r="J3" s="96"/>
      <c r="K3" s="96"/>
      <c r="L3" s="96"/>
      <c r="M3" s="96"/>
      <c r="N3" s="96"/>
      <c r="O3" s="96"/>
      <c r="P3" s="96"/>
    </row>
    <row r="4" spans="1:16" ht="18.75" customHeight="1" x14ac:dyDescent="0.25">
      <c r="L4" s="6"/>
      <c r="M4" s="6"/>
      <c r="N4" s="100" t="s">
        <v>119</v>
      </c>
      <c r="O4" s="100"/>
      <c r="P4" s="100"/>
    </row>
    <row r="5" spans="1:16" s="23" customFormat="1" ht="31.5" customHeight="1" x14ac:dyDescent="0.2">
      <c r="A5" s="97" t="s">
        <v>2</v>
      </c>
      <c r="B5" s="83" t="s">
        <v>0</v>
      </c>
      <c r="C5" s="83" t="s">
        <v>6</v>
      </c>
      <c r="D5" s="98" t="s">
        <v>14</v>
      </c>
      <c r="E5" s="99"/>
      <c r="F5" s="99"/>
      <c r="G5" s="99"/>
      <c r="H5" s="99"/>
      <c r="I5" s="99"/>
      <c r="J5" s="80" t="s">
        <v>74</v>
      </c>
      <c r="K5" s="89" t="s">
        <v>75</v>
      </c>
      <c r="L5" s="90"/>
      <c r="M5" s="90"/>
      <c r="N5" s="90"/>
      <c r="O5" s="91"/>
      <c r="P5" s="83" t="s">
        <v>49</v>
      </c>
    </row>
    <row r="6" spans="1:16" s="25" customFormat="1" ht="30.75" customHeight="1" x14ac:dyDescent="0.25">
      <c r="A6" s="97"/>
      <c r="B6" s="83"/>
      <c r="C6" s="83"/>
      <c r="D6" s="83" t="s">
        <v>15</v>
      </c>
      <c r="E6" s="83" t="s">
        <v>16</v>
      </c>
      <c r="F6" s="93" t="s">
        <v>17</v>
      </c>
      <c r="G6" s="93"/>
      <c r="H6" s="93"/>
      <c r="I6" s="93"/>
      <c r="J6" s="81"/>
      <c r="K6" s="83" t="s">
        <v>3</v>
      </c>
      <c r="L6" s="84" t="s">
        <v>18</v>
      </c>
      <c r="M6" s="84"/>
      <c r="N6" s="84"/>
      <c r="O6" s="85"/>
      <c r="P6" s="83"/>
    </row>
    <row r="7" spans="1:16" s="23" customFormat="1" ht="18.75" customHeight="1" x14ac:dyDescent="0.2">
      <c r="A7" s="97"/>
      <c r="B7" s="83"/>
      <c r="C7" s="83"/>
      <c r="D7" s="83"/>
      <c r="E7" s="83"/>
      <c r="F7" s="80" t="s">
        <v>4</v>
      </c>
      <c r="G7" s="80" t="s">
        <v>5</v>
      </c>
      <c r="H7" s="86" t="s">
        <v>7</v>
      </c>
      <c r="I7" s="80" t="s">
        <v>20</v>
      </c>
      <c r="J7" s="81"/>
      <c r="K7" s="83"/>
      <c r="L7" s="83" t="s">
        <v>4</v>
      </c>
      <c r="M7" s="80" t="s">
        <v>5</v>
      </c>
      <c r="N7" s="83" t="s">
        <v>19</v>
      </c>
      <c r="O7" s="80" t="s">
        <v>20</v>
      </c>
      <c r="P7" s="83"/>
    </row>
    <row r="8" spans="1:16" s="23" customFormat="1" ht="6" customHeight="1" x14ac:dyDescent="0.2">
      <c r="A8" s="97"/>
      <c r="B8" s="83"/>
      <c r="C8" s="83"/>
      <c r="D8" s="83"/>
      <c r="E8" s="83"/>
      <c r="F8" s="81"/>
      <c r="G8" s="81"/>
      <c r="H8" s="87"/>
      <c r="I8" s="81"/>
      <c r="J8" s="81"/>
      <c r="K8" s="83"/>
      <c r="L8" s="83"/>
      <c r="M8" s="81"/>
      <c r="N8" s="83"/>
      <c r="O8" s="81"/>
      <c r="P8" s="83"/>
    </row>
    <row r="9" spans="1:16" s="23" customFormat="1" ht="15.75" customHeight="1" x14ac:dyDescent="0.2">
      <c r="A9" s="97"/>
      <c r="B9" s="83"/>
      <c r="C9" s="83"/>
      <c r="D9" s="83"/>
      <c r="E9" s="83"/>
      <c r="F9" s="82"/>
      <c r="G9" s="82"/>
      <c r="H9" s="88"/>
      <c r="I9" s="82"/>
      <c r="J9" s="82"/>
      <c r="K9" s="83"/>
      <c r="L9" s="83"/>
      <c r="M9" s="82"/>
      <c r="N9" s="83"/>
      <c r="O9" s="82"/>
      <c r="P9" s="83"/>
    </row>
    <row r="10" spans="1:16" s="29" customFormat="1" ht="17.25" customHeight="1" x14ac:dyDescent="0.25">
      <c r="A10" s="26">
        <v>1</v>
      </c>
      <c r="B10" s="27">
        <v>2</v>
      </c>
      <c r="C10" s="27">
        <v>3</v>
      </c>
      <c r="D10" s="27">
        <v>4</v>
      </c>
      <c r="E10" s="27">
        <v>5</v>
      </c>
      <c r="F10" s="27">
        <v>6</v>
      </c>
      <c r="G10" s="27">
        <v>7</v>
      </c>
      <c r="H10" s="28">
        <v>8</v>
      </c>
      <c r="I10" s="27">
        <v>9</v>
      </c>
      <c r="J10" s="27">
        <v>15</v>
      </c>
      <c r="K10" s="27">
        <v>20</v>
      </c>
      <c r="L10" s="27">
        <v>21</v>
      </c>
      <c r="M10" s="27">
        <v>22</v>
      </c>
      <c r="N10" s="27">
        <v>23</v>
      </c>
      <c r="O10" s="27">
        <v>24</v>
      </c>
      <c r="P10" s="27">
        <v>25</v>
      </c>
    </row>
    <row r="11" spans="1:16" s="33" customFormat="1" ht="12" x14ac:dyDescent="0.2">
      <c r="A11" s="19"/>
      <c r="B11" s="78" t="s">
        <v>118</v>
      </c>
      <c r="C11" s="22"/>
      <c r="D11" s="31"/>
      <c r="E11" s="32">
        <f>E12+E14+E38+E49+E55+E59</f>
        <v>160175</v>
      </c>
      <c r="F11" s="32">
        <f t="shared" ref="F11:O11" si="0">F12+F14+F38+F49+F55+F59</f>
        <v>25150</v>
      </c>
      <c r="G11" s="32">
        <f t="shared" si="0"/>
        <v>9150</v>
      </c>
      <c r="H11" s="32">
        <f t="shared" si="0"/>
        <v>125875</v>
      </c>
      <c r="I11" s="32">
        <f t="shared" si="0"/>
        <v>0</v>
      </c>
      <c r="J11" s="32">
        <f t="shared" si="0"/>
        <v>78364</v>
      </c>
      <c r="K11" s="32">
        <f t="shared" si="0"/>
        <v>50251</v>
      </c>
      <c r="L11" s="32">
        <f t="shared" si="0"/>
        <v>10600</v>
      </c>
      <c r="M11" s="32">
        <f t="shared" si="0"/>
        <v>3450</v>
      </c>
      <c r="N11" s="32">
        <f t="shared" si="0"/>
        <v>36201</v>
      </c>
      <c r="O11" s="32">
        <f t="shared" si="0"/>
        <v>0</v>
      </c>
      <c r="P11" s="32"/>
    </row>
    <row r="12" spans="1:16" s="33" customFormat="1" ht="60" x14ac:dyDescent="0.2">
      <c r="A12" s="19" t="s">
        <v>1</v>
      </c>
      <c r="B12" s="30" t="s">
        <v>102</v>
      </c>
      <c r="C12" s="22"/>
      <c r="D12" s="31"/>
      <c r="E12" s="32">
        <f t="shared" ref="E12" si="1">SUM(E13:E13)</f>
        <v>3905</v>
      </c>
      <c r="F12" s="32">
        <f t="shared" ref="F12" si="2">SUM(F13:F13)</f>
        <v>0</v>
      </c>
      <c r="G12" s="32">
        <f t="shared" ref="G12" si="3">SUM(G13:G13)</f>
        <v>0</v>
      </c>
      <c r="H12" s="32">
        <f t="shared" ref="H12" si="4">SUM(H13:H13)</f>
        <v>3905</v>
      </c>
      <c r="I12" s="32">
        <f t="shared" ref="I12" si="5">SUM(I13:I13)</f>
        <v>0</v>
      </c>
      <c r="J12" s="32">
        <f t="shared" ref="J12" si="6">SUM(J13:J13)</f>
        <v>3837</v>
      </c>
      <c r="K12" s="32">
        <f t="shared" ref="K12" si="7">SUM(K13:K13)</f>
        <v>50</v>
      </c>
      <c r="L12" s="32">
        <f t="shared" ref="L12" si="8">SUM(L13:L13)</f>
        <v>0</v>
      </c>
      <c r="M12" s="32">
        <f t="shared" ref="M12" si="9">SUM(M13:M13)</f>
        <v>0</v>
      </c>
      <c r="N12" s="32">
        <f t="shared" ref="N12" si="10">SUM(N13:N13)</f>
        <v>50</v>
      </c>
      <c r="O12" s="32">
        <f t="shared" ref="O12" si="11">SUM(O13:O13)</f>
        <v>0</v>
      </c>
      <c r="P12" s="34"/>
    </row>
    <row r="13" spans="1:16" s="53" customFormat="1" ht="60" x14ac:dyDescent="0.2">
      <c r="A13" s="49">
        <v>1</v>
      </c>
      <c r="B13" s="35" t="s">
        <v>103</v>
      </c>
      <c r="C13" s="49" t="s">
        <v>23</v>
      </c>
      <c r="D13" s="50" t="s">
        <v>71</v>
      </c>
      <c r="E13" s="51">
        <v>3905</v>
      </c>
      <c r="F13" s="51"/>
      <c r="G13" s="51"/>
      <c r="H13" s="51">
        <v>3905</v>
      </c>
      <c r="I13" s="51"/>
      <c r="J13" s="51">
        <v>3837</v>
      </c>
      <c r="K13" s="51">
        <f>L13+M13+N13+O13</f>
        <v>50</v>
      </c>
      <c r="L13" s="51"/>
      <c r="M13" s="51"/>
      <c r="N13" s="51">
        <v>50</v>
      </c>
      <c r="O13" s="51"/>
      <c r="P13" s="52"/>
    </row>
    <row r="14" spans="1:16" s="33" customFormat="1" ht="60" x14ac:dyDescent="0.2">
      <c r="A14" s="24" t="s">
        <v>8</v>
      </c>
      <c r="B14" s="30" t="s">
        <v>104</v>
      </c>
      <c r="C14" s="22"/>
      <c r="D14" s="31"/>
      <c r="E14" s="32">
        <f>SUM(E15:E37)</f>
        <v>69012</v>
      </c>
      <c r="F14" s="32">
        <f>SUM(F15:F37)</f>
        <v>7250</v>
      </c>
      <c r="G14" s="32">
        <f>SUM(G15:G37)</f>
        <v>8000</v>
      </c>
      <c r="H14" s="32">
        <f>SUM(H15:H37)</f>
        <v>53762</v>
      </c>
      <c r="I14" s="32">
        <f>SUM(I15:I37)</f>
        <v>0</v>
      </c>
      <c r="J14" s="32">
        <f>J16+J17+J58+J18+J19+J21+J22+J23+J24+J25+J26+J27+J28+J29+J30+J31+J32+J35+J36</f>
        <v>51566</v>
      </c>
      <c r="K14" s="32">
        <f>SUM(K15:K37)</f>
        <v>24201</v>
      </c>
      <c r="L14" s="32">
        <f>SUM(L15:L37)</f>
        <v>2500</v>
      </c>
      <c r="M14" s="32">
        <f>SUM(M15:M37)</f>
        <v>3000</v>
      </c>
      <c r="N14" s="32">
        <f>SUM(N15:N37)</f>
        <v>18701</v>
      </c>
      <c r="O14" s="32">
        <f>SUM(O15:O37)</f>
        <v>0</v>
      </c>
      <c r="P14" s="34"/>
    </row>
    <row r="15" spans="1:16" s="33" customFormat="1" ht="24" customHeight="1" x14ac:dyDescent="0.2">
      <c r="A15" s="24"/>
      <c r="B15" s="30" t="s">
        <v>13</v>
      </c>
      <c r="C15" s="22"/>
      <c r="D15" s="31"/>
      <c r="E15" s="32"/>
      <c r="F15" s="32"/>
      <c r="G15" s="32"/>
      <c r="H15" s="32"/>
      <c r="I15" s="32"/>
      <c r="J15" s="32"/>
      <c r="K15" s="32"/>
      <c r="L15" s="32"/>
      <c r="M15" s="32"/>
      <c r="N15" s="32"/>
      <c r="O15" s="32"/>
      <c r="P15" s="34"/>
    </row>
    <row r="16" spans="1:16" s="33" customFormat="1" ht="48" x14ac:dyDescent="0.2">
      <c r="A16" s="47" t="s">
        <v>9</v>
      </c>
      <c r="B16" s="35" t="s">
        <v>33</v>
      </c>
      <c r="C16" s="11" t="s">
        <v>45</v>
      </c>
      <c r="D16" s="50" t="s">
        <v>88</v>
      </c>
      <c r="E16" s="36">
        <f>F16+G16+H16</f>
        <v>15000</v>
      </c>
      <c r="F16" s="36"/>
      <c r="G16" s="36">
        <v>2000</v>
      </c>
      <c r="H16" s="36">
        <v>13000</v>
      </c>
      <c r="I16" s="32"/>
      <c r="J16" s="36">
        <v>12605</v>
      </c>
      <c r="K16" s="36">
        <f>L16+M16+N16</f>
        <v>2395</v>
      </c>
      <c r="L16" s="32"/>
      <c r="M16" s="36"/>
      <c r="N16" s="36">
        <v>2395</v>
      </c>
      <c r="O16" s="32"/>
      <c r="P16" s="34"/>
    </row>
    <row r="17" spans="1:16" s="33" customFormat="1" ht="60" x14ac:dyDescent="0.2">
      <c r="A17" s="47" t="s">
        <v>10</v>
      </c>
      <c r="B17" s="54" t="s">
        <v>50</v>
      </c>
      <c r="C17" s="11" t="s">
        <v>32</v>
      </c>
      <c r="D17" s="50" t="s">
        <v>70</v>
      </c>
      <c r="E17" s="36">
        <f>F17+G17+H17</f>
        <v>2329</v>
      </c>
      <c r="F17" s="36"/>
      <c r="G17" s="36"/>
      <c r="H17" s="36">
        <v>2329</v>
      </c>
      <c r="I17" s="32"/>
      <c r="J17" s="36">
        <v>1513</v>
      </c>
      <c r="K17" s="36">
        <f>L17+M17+N17</f>
        <v>816</v>
      </c>
      <c r="L17" s="36"/>
      <c r="M17" s="36"/>
      <c r="N17" s="37">
        <v>816</v>
      </c>
      <c r="O17" s="32"/>
      <c r="P17" s="34"/>
    </row>
    <row r="18" spans="1:16" s="33" customFormat="1" ht="72" x14ac:dyDescent="0.2">
      <c r="A18" s="47" t="s">
        <v>41</v>
      </c>
      <c r="B18" s="35" t="s">
        <v>44</v>
      </c>
      <c r="C18" s="11" t="s">
        <v>40</v>
      </c>
      <c r="D18" s="50" t="s">
        <v>90</v>
      </c>
      <c r="E18" s="36">
        <f>F18+G18+H18</f>
        <v>1550</v>
      </c>
      <c r="F18" s="36">
        <v>750</v>
      </c>
      <c r="G18" s="36"/>
      <c r="H18" s="36">
        <v>800</v>
      </c>
      <c r="I18" s="32"/>
      <c r="J18" s="36">
        <v>1383</v>
      </c>
      <c r="K18" s="36">
        <f>L18+M18+N18</f>
        <v>167</v>
      </c>
      <c r="L18" s="36"/>
      <c r="M18" s="36"/>
      <c r="N18" s="36">
        <v>167</v>
      </c>
      <c r="O18" s="32"/>
      <c r="P18" s="34"/>
    </row>
    <row r="19" spans="1:16" s="33" customFormat="1" ht="45" x14ac:dyDescent="0.2">
      <c r="A19" s="47" t="s">
        <v>54</v>
      </c>
      <c r="B19" s="54" t="s">
        <v>42</v>
      </c>
      <c r="C19" s="11" t="s">
        <v>32</v>
      </c>
      <c r="D19" s="50" t="s">
        <v>91</v>
      </c>
      <c r="E19" s="36">
        <f t="shared" ref="E19" si="12">F19+G19+H19</f>
        <v>11719</v>
      </c>
      <c r="F19" s="36">
        <v>4000</v>
      </c>
      <c r="G19" s="36">
        <v>1000</v>
      </c>
      <c r="H19" s="36">
        <v>6719</v>
      </c>
      <c r="I19" s="32"/>
      <c r="J19" s="36">
        <v>9268</v>
      </c>
      <c r="K19" s="36">
        <f t="shared" ref="K19" si="13">L19+M19+N19</f>
        <v>2451</v>
      </c>
      <c r="L19" s="36"/>
      <c r="M19" s="36"/>
      <c r="N19" s="36">
        <v>2451</v>
      </c>
      <c r="O19" s="32"/>
      <c r="P19" s="34"/>
    </row>
    <row r="20" spans="1:16" s="33" customFormat="1" ht="24" customHeight="1" x14ac:dyDescent="0.2">
      <c r="A20" s="24"/>
      <c r="B20" s="9" t="s">
        <v>30</v>
      </c>
      <c r="C20" s="11"/>
      <c r="D20" s="11"/>
      <c r="E20" s="36"/>
      <c r="F20" s="36"/>
      <c r="G20" s="36"/>
      <c r="H20" s="36"/>
      <c r="I20" s="32"/>
      <c r="J20" s="36"/>
      <c r="K20" s="36"/>
      <c r="L20" s="36"/>
      <c r="M20" s="36"/>
      <c r="N20" s="36"/>
      <c r="O20" s="32"/>
      <c r="P20" s="34"/>
    </row>
    <row r="21" spans="1:16" s="33" customFormat="1" ht="56.25" x14ac:dyDescent="0.2">
      <c r="A21" s="47" t="s">
        <v>55</v>
      </c>
      <c r="B21" s="55" t="s">
        <v>68</v>
      </c>
      <c r="C21" s="11" t="s">
        <v>40</v>
      </c>
      <c r="D21" s="56" t="s">
        <v>92</v>
      </c>
      <c r="E21" s="57">
        <f>F21+G21+H21</f>
        <v>1173</v>
      </c>
      <c r="F21" s="11"/>
      <c r="G21" s="11"/>
      <c r="H21" s="36">
        <v>1173</v>
      </c>
      <c r="I21" s="11"/>
      <c r="J21" s="11">
        <v>1000</v>
      </c>
      <c r="K21" s="58">
        <f>L21+M21+N21</f>
        <v>173</v>
      </c>
      <c r="L21" s="54"/>
      <c r="M21" s="54"/>
      <c r="N21" s="36">
        <v>173</v>
      </c>
      <c r="O21" s="32"/>
      <c r="P21" s="34"/>
    </row>
    <row r="22" spans="1:16" s="46" customFormat="1" ht="51.75" customHeight="1" x14ac:dyDescent="0.2">
      <c r="A22" s="11" t="s">
        <v>56</v>
      </c>
      <c r="B22" s="54" t="s">
        <v>38</v>
      </c>
      <c r="C22" s="43" t="s">
        <v>40</v>
      </c>
      <c r="D22" s="56" t="s">
        <v>78</v>
      </c>
      <c r="E22" s="36">
        <f>F22+G22+H22+I22</f>
        <v>4277</v>
      </c>
      <c r="F22" s="36"/>
      <c r="G22" s="36">
        <v>1000</v>
      </c>
      <c r="H22" s="36">
        <v>3277</v>
      </c>
      <c r="I22" s="36"/>
      <c r="J22" s="36"/>
      <c r="K22" s="36">
        <f>L22+M22+N22+O22</f>
        <v>4277</v>
      </c>
      <c r="L22" s="36"/>
      <c r="M22" s="36">
        <v>1000</v>
      </c>
      <c r="N22" s="37">
        <v>3277</v>
      </c>
      <c r="O22" s="36"/>
      <c r="P22" s="12"/>
    </row>
    <row r="23" spans="1:16" s="23" customFormat="1" ht="61.5" customHeight="1" x14ac:dyDescent="0.2">
      <c r="A23" s="11" t="s">
        <v>57</v>
      </c>
      <c r="B23" s="35" t="s">
        <v>39</v>
      </c>
      <c r="C23" s="43" t="s">
        <v>32</v>
      </c>
      <c r="D23" s="50" t="s">
        <v>71</v>
      </c>
      <c r="E23" s="36">
        <f>F23+G23+H23+I23</f>
        <v>5662</v>
      </c>
      <c r="F23" s="36"/>
      <c r="G23" s="36">
        <v>1000</v>
      </c>
      <c r="H23" s="36">
        <v>4662</v>
      </c>
      <c r="I23" s="36"/>
      <c r="J23" s="36">
        <v>3969</v>
      </c>
      <c r="K23" s="36">
        <f>L23+M23+N23+O23</f>
        <v>1693</v>
      </c>
      <c r="L23" s="36"/>
      <c r="M23" s="36">
        <v>1000</v>
      </c>
      <c r="N23" s="37">
        <v>693</v>
      </c>
      <c r="O23" s="36"/>
      <c r="P23" s="12"/>
    </row>
    <row r="24" spans="1:16" s="33" customFormat="1" ht="21.75" customHeight="1" x14ac:dyDescent="0.2">
      <c r="A24" s="22"/>
      <c r="B24" s="44" t="s">
        <v>82</v>
      </c>
      <c r="C24" s="45"/>
      <c r="D24" s="10"/>
      <c r="E24" s="32"/>
      <c r="F24" s="32"/>
      <c r="G24" s="32"/>
      <c r="H24" s="32"/>
      <c r="I24" s="32"/>
      <c r="J24" s="32"/>
      <c r="K24" s="32"/>
      <c r="L24" s="32"/>
      <c r="M24" s="32"/>
      <c r="N24" s="48"/>
      <c r="O24" s="32"/>
      <c r="P24" s="12"/>
    </row>
    <row r="25" spans="1:16" s="33" customFormat="1" ht="36" x14ac:dyDescent="0.2">
      <c r="A25" s="11" t="s">
        <v>58</v>
      </c>
      <c r="B25" s="55" t="s">
        <v>66</v>
      </c>
      <c r="C25" s="11" t="s">
        <v>40</v>
      </c>
      <c r="D25" s="59"/>
      <c r="E25" s="60">
        <f>F25+G25+H25</f>
        <v>450</v>
      </c>
      <c r="F25" s="11"/>
      <c r="G25" s="11"/>
      <c r="H25" s="60">
        <v>450</v>
      </c>
      <c r="I25" s="11"/>
      <c r="J25" s="11"/>
      <c r="K25" s="54">
        <f>L25+M25+N25</f>
        <v>450</v>
      </c>
      <c r="L25" s="54"/>
      <c r="M25" s="54"/>
      <c r="N25" s="54">
        <v>450</v>
      </c>
      <c r="O25" s="59"/>
      <c r="P25" s="12"/>
    </row>
    <row r="26" spans="1:16" s="33" customFormat="1" ht="56.25" x14ac:dyDescent="0.2">
      <c r="A26" s="11" t="s">
        <v>59</v>
      </c>
      <c r="B26" s="55" t="s">
        <v>67</v>
      </c>
      <c r="C26" s="55" t="s">
        <v>40</v>
      </c>
      <c r="D26" s="56" t="s">
        <v>93</v>
      </c>
      <c r="E26" s="36">
        <f>F26+G26+H26</f>
        <v>1174</v>
      </c>
      <c r="F26" s="61"/>
      <c r="G26" s="61"/>
      <c r="H26" s="36">
        <v>1174</v>
      </c>
      <c r="I26" s="61"/>
      <c r="J26" s="60">
        <v>1003</v>
      </c>
      <c r="K26" s="36">
        <f>L26+M26+N26</f>
        <v>171</v>
      </c>
      <c r="L26" s="61"/>
      <c r="M26" s="61"/>
      <c r="N26" s="36">
        <v>171</v>
      </c>
      <c r="O26" s="59"/>
      <c r="P26" s="59"/>
    </row>
    <row r="27" spans="1:16" s="53" customFormat="1" ht="48" x14ac:dyDescent="0.2">
      <c r="A27" s="11" t="s">
        <v>60</v>
      </c>
      <c r="B27" s="35" t="s">
        <v>34</v>
      </c>
      <c r="C27" s="49" t="s">
        <v>32</v>
      </c>
      <c r="D27" s="49" t="s">
        <v>94</v>
      </c>
      <c r="E27" s="51">
        <f>F27+G27+H27+I27</f>
        <v>1755</v>
      </c>
      <c r="F27" s="51"/>
      <c r="G27" s="51">
        <v>500</v>
      </c>
      <c r="H27" s="51">
        <v>1255</v>
      </c>
      <c r="I27" s="51"/>
      <c r="J27" s="36">
        <v>1098</v>
      </c>
      <c r="K27" s="51">
        <f>L27+M27+N27+O27</f>
        <v>657</v>
      </c>
      <c r="L27" s="51"/>
      <c r="M27" s="51"/>
      <c r="N27" s="51">
        <v>657</v>
      </c>
      <c r="O27" s="51"/>
      <c r="P27" s="52"/>
    </row>
    <row r="28" spans="1:16" s="53" customFormat="1" ht="24" x14ac:dyDescent="0.2">
      <c r="A28" s="11"/>
      <c r="B28" s="44" t="s">
        <v>83</v>
      </c>
      <c r="C28" s="49"/>
      <c r="D28" s="49"/>
      <c r="E28" s="51"/>
      <c r="F28" s="51"/>
      <c r="G28" s="51"/>
      <c r="H28" s="51"/>
      <c r="I28" s="51"/>
      <c r="J28" s="36"/>
      <c r="K28" s="51"/>
      <c r="L28" s="51"/>
      <c r="M28" s="51"/>
      <c r="N28" s="51"/>
      <c r="O28" s="51"/>
      <c r="P28" s="52"/>
    </row>
    <row r="29" spans="1:16" s="53" customFormat="1" ht="60" x14ac:dyDescent="0.2">
      <c r="A29" s="11" t="s">
        <v>61</v>
      </c>
      <c r="B29" s="54" t="s">
        <v>36</v>
      </c>
      <c r="C29" s="11" t="s">
        <v>32</v>
      </c>
      <c r="D29" s="49" t="s">
        <v>96</v>
      </c>
      <c r="E29" s="36">
        <f>F29+G29+H29</f>
        <v>3323</v>
      </c>
      <c r="F29" s="36"/>
      <c r="G29" s="36"/>
      <c r="H29" s="36">
        <v>3323</v>
      </c>
      <c r="I29" s="32"/>
      <c r="J29" s="36">
        <v>2173</v>
      </c>
      <c r="K29" s="36">
        <f>L29+M29+N29</f>
        <v>1150</v>
      </c>
      <c r="L29" s="36"/>
      <c r="M29" s="36"/>
      <c r="N29" s="37">
        <v>1150</v>
      </c>
      <c r="O29" s="32"/>
      <c r="P29" s="62"/>
    </row>
    <row r="30" spans="1:16" s="53" customFormat="1" ht="60" x14ac:dyDescent="0.2">
      <c r="A30" s="11" t="s">
        <v>62</v>
      </c>
      <c r="B30" s="54" t="s">
        <v>37</v>
      </c>
      <c r="C30" s="11" t="s">
        <v>32</v>
      </c>
      <c r="D30" s="49" t="s">
        <v>95</v>
      </c>
      <c r="E30" s="36">
        <f>F30+G30+H30</f>
        <v>5212</v>
      </c>
      <c r="F30" s="36"/>
      <c r="G30" s="36"/>
      <c r="H30" s="36">
        <v>5212</v>
      </c>
      <c r="I30" s="32"/>
      <c r="J30" s="36">
        <v>3709</v>
      </c>
      <c r="K30" s="36">
        <f>L30+M30+N30</f>
        <v>1503</v>
      </c>
      <c r="L30" s="32"/>
      <c r="M30" s="36"/>
      <c r="N30" s="37">
        <v>1503</v>
      </c>
      <c r="O30" s="32"/>
      <c r="P30" s="62"/>
    </row>
    <row r="31" spans="1:16" s="53" customFormat="1" ht="24" x14ac:dyDescent="0.2">
      <c r="A31" s="11"/>
      <c r="B31" s="21" t="s">
        <v>84</v>
      </c>
      <c r="C31" s="11"/>
      <c r="D31" s="11"/>
      <c r="E31" s="36"/>
      <c r="F31" s="36"/>
      <c r="G31" s="36"/>
      <c r="H31" s="36"/>
      <c r="I31" s="32"/>
      <c r="J31" s="36"/>
      <c r="K31" s="36"/>
      <c r="L31" s="32"/>
      <c r="M31" s="36"/>
      <c r="N31" s="37"/>
      <c r="O31" s="32"/>
      <c r="P31" s="62"/>
    </row>
    <row r="32" spans="1:16" s="23" customFormat="1" ht="56.25" x14ac:dyDescent="0.2">
      <c r="A32" s="11" t="s">
        <v>63</v>
      </c>
      <c r="B32" s="35" t="s">
        <v>69</v>
      </c>
      <c r="C32" s="11" t="s">
        <v>32</v>
      </c>
      <c r="D32" s="50" t="s">
        <v>79</v>
      </c>
      <c r="E32" s="63">
        <f>F32+G32+H32+I32</f>
        <v>12397</v>
      </c>
      <c r="F32" s="63">
        <v>2500</v>
      </c>
      <c r="G32" s="64">
        <v>2500</v>
      </c>
      <c r="H32" s="65">
        <v>7397</v>
      </c>
      <c r="I32" s="36"/>
      <c r="J32" s="66">
        <v>0</v>
      </c>
      <c r="K32" s="66">
        <f>L32+M32+N32+O32</f>
        <v>5500</v>
      </c>
      <c r="L32" s="66">
        <v>2500</v>
      </c>
      <c r="M32" s="36">
        <v>1000</v>
      </c>
      <c r="N32" s="36">
        <v>2000</v>
      </c>
      <c r="O32" s="67"/>
      <c r="P32" s="12"/>
    </row>
    <row r="33" spans="1:16" s="13" customFormat="1" ht="72.75" hidden="1" customHeight="1" x14ac:dyDescent="0.2">
      <c r="A33" s="11" t="s">
        <v>61</v>
      </c>
      <c r="B33" s="35" t="s">
        <v>25</v>
      </c>
      <c r="C33" s="43" t="s">
        <v>23</v>
      </c>
      <c r="D33" s="43" t="s">
        <v>26</v>
      </c>
      <c r="E33" s="14"/>
      <c r="F33" s="16"/>
      <c r="G33" s="32"/>
      <c r="H33" s="32"/>
      <c r="I33" s="32"/>
      <c r="J33" s="36" t="e">
        <f>#REF!+#REF!+#REF!+#REF!</f>
        <v>#REF!</v>
      </c>
      <c r="K33" s="16"/>
      <c r="L33" s="39"/>
      <c r="M33" s="40"/>
      <c r="N33" s="32"/>
      <c r="O33" s="12"/>
      <c r="P33" s="12" t="s">
        <v>24</v>
      </c>
    </row>
    <row r="34" spans="1:16" s="13" customFormat="1" ht="71.25" hidden="1" customHeight="1" x14ac:dyDescent="0.2">
      <c r="A34" s="11" t="s">
        <v>62</v>
      </c>
      <c r="B34" s="35" t="s">
        <v>27</v>
      </c>
      <c r="C34" s="43" t="s">
        <v>29</v>
      </c>
      <c r="D34" s="43" t="s">
        <v>28</v>
      </c>
      <c r="E34" s="14"/>
      <c r="F34" s="16"/>
      <c r="G34" s="32"/>
      <c r="H34" s="32"/>
      <c r="I34" s="32"/>
      <c r="J34" s="36" t="e">
        <f>#REF!+#REF!+#REF!+#REF!</f>
        <v>#REF!</v>
      </c>
      <c r="K34" s="16"/>
      <c r="L34" s="39"/>
      <c r="M34" s="40"/>
      <c r="N34" s="32"/>
      <c r="O34" s="12"/>
      <c r="P34" s="12" t="s">
        <v>24</v>
      </c>
    </row>
    <row r="35" spans="1:16" s="13" customFormat="1" ht="17.25" customHeight="1" x14ac:dyDescent="0.2">
      <c r="A35" s="11"/>
      <c r="B35" s="44" t="s">
        <v>73</v>
      </c>
      <c r="C35" s="11"/>
      <c r="D35" s="43"/>
      <c r="E35" s="38"/>
      <c r="F35" s="41"/>
      <c r="G35" s="42"/>
      <c r="H35" s="36"/>
      <c r="I35" s="42"/>
      <c r="J35" s="36"/>
      <c r="K35" s="16"/>
      <c r="L35" s="36"/>
      <c r="M35" s="36"/>
      <c r="N35" s="36"/>
      <c r="O35" s="36"/>
      <c r="P35" s="12"/>
    </row>
    <row r="36" spans="1:16" s="13" customFormat="1" ht="67.5" customHeight="1" x14ac:dyDescent="0.2">
      <c r="A36" s="11" t="s">
        <v>64</v>
      </c>
      <c r="B36" s="54" t="s">
        <v>47</v>
      </c>
      <c r="C36" s="11" t="s">
        <v>32</v>
      </c>
      <c r="D36" s="50" t="s">
        <v>97</v>
      </c>
      <c r="E36" s="38">
        <f>F36+G36+H36+I36</f>
        <v>300</v>
      </c>
      <c r="F36" s="66"/>
      <c r="G36" s="36"/>
      <c r="H36" s="36">
        <v>300</v>
      </c>
      <c r="I36" s="36"/>
      <c r="J36" s="36">
        <v>193</v>
      </c>
      <c r="K36" s="66">
        <f>L36+M36+N36+O36</f>
        <v>107</v>
      </c>
      <c r="L36" s="68"/>
      <c r="M36" s="69"/>
      <c r="N36" s="37">
        <v>107</v>
      </c>
      <c r="O36" s="67"/>
      <c r="P36" s="12"/>
    </row>
    <row r="37" spans="1:16" s="13" customFormat="1" ht="48" x14ac:dyDescent="0.2">
      <c r="A37" s="11" t="s">
        <v>81</v>
      </c>
      <c r="B37" s="54" t="s">
        <v>76</v>
      </c>
      <c r="C37" s="70" t="s">
        <v>32</v>
      </c>
      <c r="D37" s="50" t="s">
        <v>77</v>
      </c>
      <c r="E37" s="38">
        <f>F37+G37+H37+I37</f>
        <v>2691</v>
      </c>
      <c r="F37" s="66"/>
      <c r="G37" s="36"/>
      <c r="H37" s="71">
        <v>2691</v>
      </c>
      <c r="I37" s="36"/>
      <c r="J37" s="36">
        <v>0</v>
      </c>
      <c r="K37" s="66">
        <f>L37+M37+N37+O37</f>
        <v>2691</v>
      </c>
      <c r="L37" s="68"/>
      <c r="M37" s="69"/>
      <c r="N37" s="71">
        <v>2691</v>
      </c>
      <c r="O37" s="67"/>
      <c r="P37" s="12"/>
    </row>
    <row r="38" spans="1:16" s="33" customFormat="1" ht="60" x14ac:dyDescent="0.2">
      <c r="A38" s="24" t="s">
        <v>22</v>
      </c>
      <c r="B38" s="30" t="s">
        <v>105</v>
      </c>
      <c r="C38" s="22"/>
      <c r="D38" s="31"/>
      <c r="E38" s="32">
        <f>SUM(E40:E48)</f>
        <v>58950</v>
      </c>
      <c r="F38" s="32">
        <f t="shared" ref="F38:O38" si="14">SUM(F40:F48)</f>
        <v>7400</v>
      </c>
      <c r="G38" s="32">
        <f t="shared" si="14"/>
        <v>1150</v>
      </c>
      <c r="H38" s="32">
        <f t="shared" si="14"/>
        <v>50400</v>
      </c>
      <c r="I38" s="32">
        <f t="shared" si="14"/>
        <v>0</v>
      </c>
      <c r="J38" s="32">
        <f t="shared" si="14"/>
        <v>0</v>
      </c>
      <c r="K38" s="32">
        <f t="shared" si="14"/>
        <v>20050</v>
      </c>
      <c r="L38" s="32">
        <f t="shared" si="14"/>
        <v>8100</v>
      </c>
      <c r="M38" s="32">
        <f t="shared" si="14"/>
        <v>450</v>
      </c>
      <c r="N38" s="32">
        <f t="shared" si="14"/>
        <v>11500</v>
      </c>
      <c r="O38" s="32">
        <f t="shared" si="14"/>
        <v>0</v>
      </c>
      <c r="P38" s="34"/>
    </row>
    <row r="39" spans="1:16" s="33" customFormat="1" ht="18" customHeight="1" x14ac:dyDescent="0.2">
      <c r="A39" s="24"/>
      <c r="B39" s="30" t="s">
        <v>13</v>
      </c>
      <c r="C39" s="22"/>
      <c r="D39" s="31"/>
      <c r="E39" s="32"/>
      <c r="F39" s="32"/>
      <c r="G39" s="32"/>
      <c r="H39" s="32"/>
      <c r="I39" s="32"/>
      <c r="J39" s="32"/>
      <c r="K39" s="32"/>
      <c r="L39" s="32"/>
      <c r="M39" s="32"/>
      <c r="N39" s="32"/>
      <c r="O39" s="32"/>
      <c r="P39" s="34"/>
    </row>
    <row r="40" spans="1:16" s="33" customFormat="1" ht="38.25" x14ac:dyDescent="0.2">
      <c r="A40" s="47" t="s">
        <v>11</v>
      </c>
      <c r="B40" s="72" t="s">
        <v>98</v>
      </c>
      <c r="C40" s="50" t="s">
        <v>72</v>
      </c>
      <c r="D40" s="31"/>
      <c r="E40" s="64">
        <f t="shared" ref="E40" si="15">F40+G40+H40</f>
        <v>1650</v>
      </c>
      <c r="F40" s="64">
        <v>700</v>
      </c>
      <c r="G40" s="64"/>
      <c r="H40" s="65">
        <v>950</v>
      </c>
      <c r="I40" s="32"/>
      <c r="J40" s="32"/>
      <c r="K40" s="64">
        <f t="shared" ref="K40" si="16">L40+M40+N40</f>
        <v>1650</v>
      </c>
      <c r="L40" s="64">
        <v>700</v>
      </c>
      <c r="M40" s="64"/>
      <c r="N40" s="65">
        <v>950</v>
      </c>
      <c r="O40" s="32"/>
      <c r="P40" s="34"/>
    </row>
    <row r="41" spans="1:16" s="33" customFormat="1" ht="51" x14ac:dyDescent="0.2">
      <c r="A41" s="47" t="s">
        <v>12</v>
      </c>
      <c r="B41" s="72" t="s">
        <v>99</v>
      </c>
      <c r="C41" s="50" t="s">
        <v>72</v>
      </c>
      <c r="D41" s="31"/>
      <c r="E41" s="36">
        <f>F41+G41+H41</f>
        <v>1000</v>
      </c>
      <c r="F41" s="36"/>
      <c r="G41" s="36">
        <v>700</v>
      </c>
      <c r="H41" s="36">
        <v>300</v>
      </c>
      <c r="I41" s="32"/>
      <c r="J41" s="32"/>
      <c r="K41" s="36">
        <f>L41+M41+N41</f>
        <v>700</v>
      </c>
      <c r="L41" s="36">
        <v>700</v>
      </c>
      <c r="M41" s="36"/>
      <c r="N41" s="36"/>
      <c r="O41" s="32"/>
      <c r="P41" s="34"/>
    </row>
    <row r="42" spans="1:16" s="33" customFormat="1" ht="48" x14ac:dyDescent="0.2">
      <c r="A42" s="47" t="s">
        <v>85</v>
      </c>
      <c r="B42" s="54" t="s">
        <v>65</v>
      </c>
      <c r="C42" s="11" t="s">
        <v>72</v>
      </c>
      <c r="D42" s="11"/>
      <c r="E42" s="36">
        <f>F42+G42+H42</f>
        <v>13600</v>
      </c>
      <c r="F42" s="36">
        <v>6000</v>
      </c>
      <c r="G42" s="36"/>
      <c r="H42" s="36">
        <v>7600</v>
      </c>
      <c r="I42" s="32"/>
      <c r="J42" s="32"/>
      <c r="K42" s="36">
        <f>L42+M42+N42</f>
        <v>7000</v>
      </c>
      <c r="L42" s="36">
        <v>6000</v>
      </c>
      <c r="M42" s="36"/>
      <c r="N42" s="36">
        <v>1000</v>
      </c>
      <c r="O42" s="32"/>
      <c r="P42" s="62"/>
    </row>
    <row r="43" spans="1:16" s="23" customFormat="1" ht="48" x14ac:dyDescent="0.2">
      <c r="A43" s="47" t="s">
        <v>51</v>
      </c>
      <c r="B43" s="35" t="s">
        <v>43</v>
      </c>
      <c r="C43" s="11" t="s">
        <v>72</v>
      </c>
      <c r="D43" s="11"/>
      <c r="E43" s="36">
        <f t="shared" ref="E43" si="17">F43+G43+H43</f>
        <v>1200</v>
      </c>
      <c r="F43" s="36">
        <v>700</v>
      </c>
      <c r="G43" s="36"/>
      <c r="H43" s="36">
        <v>500</v>
      </c>
      <c r="I43" s="32"/>
      <c r="J43" s="32">
        <v>0</v>
      </c>
      <c r="K43" s="36">
        <f t="shared" ref="K43" si="18">L43+M43+N43</f>
        <v>1200</v>
      </c>
      <c r="L43" s="36">
        <v>700</v>
      </c>
      <c r="M43" s="36"/>
      <c r="N43" s="36">
        <v>500</v>
      </c>
      <c r="O43" s="32"/>
      <c r="P43" s="62"/>
    </row>
    <row r="44" spans="1:16" s="23" customFormat="1" ht="15.75" customHeight="1" x14ac:dyDescent="0.2">
      <c r="A44" s="22"/>
      <c r="B44" s="9" t="s">
        <v>30</v>
      </c>
      <c r="C44" s="11"/>
      <c r="D44" s="11"/>
      <c r="E44" s="36"/>
      <c r="F44" s="36"/>
      <c r="G44" s="36"/>
      <c r="H44" s="36"/>
      <c r="I44" s="32"/>
      <c r="J44" s="32"/>
      <c r="K44" s="36"/>
      <c r="L44" s="36"/>
      <c r="M44" s="36"/>
      <c r="N44" s="36"/>
      <c r="O44" s="32"/>
      <c r="P44" s="62"/>
    </row>
    <row r="45" spans="1:16" s="23" customFormat="1" ht="24" x14ac:dyDescent="0.2">
      <c r="A45" s="11" t="s">
        <v>52</v>
      </c>
      <c r="B45" s="35" t="s">
        <v>48</v>
      </c>
      <c r="C45" s="43" t="s">
        <v>40</v>
      </c>
      <c r="D45" s="43"/>
      <c r="E45" s="36">
        <f t="shared" ref="E45:E48" si="19">F45+G45+H45+I45</f>
        <v>700</v>
      </c>
      <c r="F45" s="36"/>
      <c r="G45" s="36"/>
      <c r="H45" s="36">
        <v>700</v>
      </c>
      <c r="I45" s="36"/>
      <c r="J45" s="36"/>
      <c r="K45" s="36">
        <f t="shared" ref="K45:K46" si="20">L45+M45+N45+O45</f>
        <v>700</v>
      </c>
      <c r="L45" s="36"/>
      <c r="M45" s="36"/>
      <c r="N45" s="37">
        <v>700</v>
      </c>
      <c r="O45" s="36"/>
      <c r="P45" s="12"/>
    </row>
    <row r="46" spans="1:16" s="23" customFormat="1" ht="38.25" x14ac:dyDescent="0.2">
      <c r="A46" s="11" t="s">
        <v>53</v>
      </c>
      <c r="B46" s="72" t="s">
        <v>80</v>
      </c>
      <c r="C46" s="43" t="s">
        <v>31</v>
      </c>
      <c r="D46" s="43"/>
      <c r="E46" s="36">
        <f t="shared" si="19"/>
        <v>800</v>
      </c>
      <c r="F46" s="36"/>
      <c r="G46" s="36">
        <v>450</v>
      </c>
      <c r="H46" s="36">
        <v>350</v>
      </c>
      <c r="I46" s="36"/>
      <c r="J46" s="36"/>
      <c r="K46" s="36">
        <f t="shared" si="20"/>
        <v>800</v>
      </c>
      <c r="L46" s="36"/>
      <c r="M46" s="36">
        <v>450</v>
      </c>
      <c r="N46" s="36">
        <v>350</v>
      </c>
      <c r="O46" s="36"/>
      <c r="P46" s="12"/>
    </row>
    <row r="47" spans="1:16" s="23" customFormat="1" ht="18.75" customHeight="1" x14ac:dyDescent="0.2">
      <c r="A47" s="22"/>
      <c r="B47" s="44" t="s">
        <v>73</v>
      </c>
      <c r="C47" s="43"/>
      <c r="D47" s="43"/>
      <c r="E47" s="36"/>
      <c r="F47" s="36"/>
      <c r="G47" s="36"/>
      <c r="H47" s="36"/>
      <c r="I47" s="36"/>
      <c r="J47" s="36"/>
      <c r="K47" s="36"/>
      <c r="L47" s="36"/>
      <c r="M47" s="36"/>
      <c r="N47" s="36"/>
      <c r="O47" s="36"/>
      <c r="P47" s="12"/>
    </row>
    <row r="48" spans="1:16" s="13" customFormat="1" ht="60" x14ac:dyDescent="0.2">
      <c r="A48" s="11" t="s">
        <v>86</v>
      </c>
      <c r="B48" s="35" t="s">
        <v>100</v>
      </c>
      <c r="C48" s="11" t="s">
        <v>35</v>
      </c>
      <c r="D48" s="11"/>
      <c r="E48" s="38">
        <f t="shared" si="19"/>
        <v>40000</v>
      </c>
      <c r="F48" s="66"/>
      <c r="G48" s="36"/>
      <c r="H48" s="36">
        <v>40000</v>
      </c>
      <c r="I48" s="36"/>
      <c r="J48" s="66"/>
      <c r="K48" s="66">
        <f t="shared" ref="K48" si="21">L48+M48+N48+O48</f>
        <v>8000</v>
      </c>
      <c r="L48" s="66"/>
      <c r="M48" s="36"/>
      <c r="N48" s="36">
        <v>8000</v>
      </c>
      <c r="O48" s="67"/>
      <c r="P48" s="12"/>
    </row>
    <row r="49" spans="1:16" s="13" customFormat="1" ht="48" x14ac:dyDescent="0.2">
      <c r="A49" s="22" t="s">
        <v>87</v>
      </c>
      <c r="B49" s="44" t="s">
        <v>113</v>
      </c>
      <c r="C49" s="22"/>
      <c r="D49" s="22"/>
      <c r="E49" s="14">
        <f>E50+E54</f>
        <v>13358</v>
      </c>
      <c r="F49" s="14">
        <f t="shared" ref="F49:N49" si="22">F50+F54</f>
        <v>3500</v>
      </c>
      <c r="G49" s="14">
        <f t="shared" si="22"/>
        <v>0</v>
      </c>
      <c r="H49" s="14">
        <f t="shared" si="22"/>
        <v>9858</v>
      </c>
      <c r="I49" s="14">
        <f t="shared" si="22"/>
        <v>0</v>
      </c>
      <c r="J49" s="14">
        <f t="shared" si="22"/>
        <v>9309</v>
      </c>
      <c r="K49" s="14">
        <f t="shared" si="22"/>
        <v>4049</v>
      </c>
      <c r="L49" s="14">
        <f t="shared" si="22"/>
        <v>0</v>
      </c>
      <c r="M49" s="14">
        <f t="shared" si="22"/>
        <v>0</v>
      </c>
      <c r="N49" s="14">
        <f t="shared" si="22"/>
        <v>4049</v>
      </c>
      <c r="O49" s="12"/>
      <c r="P49" s="12"/>
    </row>
    <row r="50" spans="1:16" s="13" customFormat="1" ht="24" x14ac:dyDescent="0.2">
      <c r="A50" s="22">
        <v>1</v>
      </c>
      <c r="B50" s="44" t="s">
        <v>106</v>
      </c>
      <c r="C50" s="22"/>
      <c r="D50" s="22"/>
      <c r="E50" s="14">
        <f>SUM(E51:E53)</f>
        <v>13358</v>
      </c>
      <c r="F50" s="14">
        <f t="shared" ref="F50:N50" si="23">SUM(F51:F53)</f>
        <v>3500</v>
      </c>
      <c r="G50" s="14">
        <f t="shared" si="23"/>
        <v>0</v>
      </c>
      <c r="H50" s="14">
        <f t="shared" si="23"/>
        <v>9858</v>
      </c>
      <c r="I50" s="14">
        <f t="shared" si="23"/>
        <v>0</v>
      </c>
      <c r="J50" s="14">
        <f t="shared" si="23"/>
        <v>9309</v>
      </c>
      <c r="K50" s="14">
        <f t="shared" si="23"/>
        <v>4049</v>
      </c>
      <c r="L50" s="14">
        <f t="shared" si="23"/>
        <v>0</v>
      </c>
      <c r="M50" s="14">
        <f t="shared" si="23"/>
        <v>0</v>
      </c>
      <c r="N50" s="14">
        <f t="shared" si="23"/>
        <v>4049</v>
      </c>
      <c r="O50" s="12"/>
      <c r="P50" s="12"/>
    </row>
    <row r="51" spans="1:16" s="13" customFormat="1" ht="53.25" customHeight="1" x14ac:dyDescent="0.2">
      <c r="A51" s="11">
        <v>1.1000000000000001</v>
      </c>
      <c r="B51" s="35" t="s">
        <v>107</v>
      </c>
      <c r="C51" s="11" t="s">
        <v>108</v>
      </c>
      <c r="D51" s="50" t="s">
        <v>109</v>
      </c>
      <c r="E51" s="38">
        <f>F51+G51+H51</f>
        <v>9318</v>
      </c>
      <c r="F51" s="66">
        <v>3500</v>
      </c>
      <c r="G51" s="36"/>
      <c r="H51" s="36">
        <v>5818</v>
      </c>
      <c r="I51" s="36"/>
      <c r="J51" s="66">
        <v>9309</v>
      </c>
      <c r="K51" s="66">
        <f>L51+M51+N51</f>
        <v>9</v>
      </c>
      <c r="L51" s="66"/>
      <c r="M51" s="36"/>
      <c r="N51" s="36">
        <v>9</v>
      </c>
      <c r="O51" s="67"/>
      <c r="P51" s="12"/>
    </row>
    <row r="52" spans="1:16" s="13" customFormat="1" ht="48" x14ac:dyDescent="0.2">
      <c r="A52" s="11">
        <v>1.2</v>
      </c>
      <c r="B52" s="35" t="s">
        <v>120</v>
      </c>
      <c r="C52" s="11">
        <v>2024</v>
      </c>
      <c r="D52" s="11"/>
      <c r="E52" s="38">
        <f t="shared" ref="E52:E54" si="24">F52+G52+H52</f>
        <v>40</v>
      </c>
      <c r="F52" s="66"/>
      <c r="G52" s="36"/>
      <c r="H52" s="36">
        <v>40</v>
      </c>
      <c r="I52" s="36"/>
      <c r="J52" s="66"/>
      <c r="K52" s="38">
        <f t="shared" ref="K52:K53" si="25">L52+M52+N52</f>
        <v>40</v>
      </c>
      <c r="L52" s="66"/>
      <c r="M52" s="36"/>
      <c r="N52" s="36">
        <v>40</v>
      </c>
      <c r="O52" s="67"/>
      <c r="P52" s="12"/>
    </row>
    <row r="53" spans="1:16" s="13" customFormat="1" ht="36" x14ac:dyDescent="0.2">
      <c r="A53" s="11">
        <v>1.3</v>
      </c>
      <c r="B53" s="35" t="s">
        <v>110</v>
      </c>
      <c r="C53" s="11" t="s">
        <v>72</v>
      </c>
      <c r="D53" s="11"/>
      <c r="E53" s="38">
        <f t="shared" si="24"/>
        <v>4000</v>
      </c>
      <c r="F53" s="66"/>
      <c r="G53" s="36"/>
      <c r="H53" s="36">
        <v>4000</v>
      </c>
      <c r="I53" s="36"/>
      <c r="J53" s="66"/>
      <c r="K53" s="38">
        <f t="shared" si="25"/>
        <v>4000</v>
      </c>
      <c r="L53" s="66"/>
      <c r="M53" s="36"/>
      <c r="N53" s="36">
        <v>4000</v>
      </c>
      <c r="O53" s="67"/>
      <c r="P53" s="12"/>
    </row>
    <row r="54" spans="1:16" s="13" customFormat="1" ht="36" x14ac:dyDescent="0.2">
      <c r="A54" s="22">
        <v>2</v>
      </c>
      <c r="B54" s="44" t="s">
        <v>111</v>
      </c>
      <c r="C54" s="22"/>
      <c r="D54" s="22"/>
      <c r="E54" s="14">
        <f t="shared" si="24"/>
        <v>0</v>
      </c>
      <c r="F54" s="16"/>
      <c r="G54" s="32"/>
      <c r="H54" s="32"/>
      <c r="I54" s="32"/>
      <c r="J54" s="16"/>
      <c r="K54" s="16"/>
      <c r="L54" s="16"/>
      <c r="M54" s="32"/>
      <c r="N54" s="32"/>
      <c r="O54" s="12"/>
      <c r="P54" s="12"/>
    </row>
    <row r="55" spans="1:16" s="13" customFormat="1" ht="48" x14ac:dyDescent="0.2">
      <c r="A55" s="22" t="s">
        <v>112</v>
      </c>
      <c r="B55" s="44" t="s">
        <v>114</v>
      </c>
      <c r="C55" s="22"/>
      <c r="D55" s="22"/>
      <c r="E55" s="14">
        <f>E56+E57</f>
        <v>14950</v>
      </c>
      <c r="F55" s="14">
        <f t="shared" ref="F55:N55" si="26">F56+F57</f>
        <v>7000</v>
      </c>
      <c r="G55" s="14">
        <f t="shared" si="26"/>
        <v>0</v>
      </c>
      <c r="H55" s="14">
        <f t="shared" si="26"/>
        <v>7950</v>
      </c>
      <c r="I55" s="14">
        <f t="shared" si="26"/>
        <v>0</v>
      </c>
      <c r="J55" s="14">
        <f t="shared" si="26"/>
        <v>13652</v>
      </c>
      <c r="K55" s="14">
        <f t="shared" si="26"/>
        <v>1901</v>
      </c>
      <c r="L55" s="14">
        <f t="shared" si="26"/>
        <v>0</v>
      </c>
      <c r="M55" s="14">
        <f t="shared" si="26"/>
        <v>0</v>
      </c>
      <c r="N55" s="14">
        <f t="shared" si="26"/>
        <v>1901</v>
      </c>
      <c r="O55" s="12"/>
      <c r="P55" s="12"/>
    </row>
    <row r="56" spans="1:16" s="13" customFormat="1" ht="12" x14ac:dyDescent="0.2">
      <c r="A56" s="22">
        <v>1</v>
      </c>
      <c r="B56" s="44" t="s">
        <v>115</v>
      </c>
      <c r="C56" s="22"/>
      <c r="D56" s="22"/>
      <c r="E56" s="14"/>
      <c r="F56" s="16"/>
      <c r="G56" s="32"/>
      <c r="H56" s="32"/>
      <c r="I56" s="32"/>
      <c r="J56" s="16"/>
      <c r="K56" s="16"/>
      <c r="L56" s="16"/>
      <c r="M56" s="32"/>
      <c r="N56" s="32"/>
      <c r="O56" s="12"/>
      <c r="P56" s="12"/>
    </row>
    <row r="57" spans="1:16" s="13" customFormat="1" ht="12" x14ac:dyDescent="0.2">
      <c r="A57" s="22">
        <v>2</v>
      </c>
      <c r="B57" s="44" t="s">
        <v>116</v>
      </c>
      <c r="C57" s="22"/>
      <c r="D57" s="22"/>
      <c r="E57" s="14">
        <f>E58</f>
        <v>14950</v>
      </c>
      <c r="F57" s="14">
        <f t="shared" ref="F57:N57" si="27">F58</f>
        <v>7000</v>
      </c>
      <c r="G57" s="14">
        <f t="shared" si="27"/>
        <v>0</v>
      </c>
      <c r="H57" s="14">
        <f t="shared" si="27"/>
        <v>7950</v>
      </c>
      <c r="I57" s="14">
        <f t="shared" si="27"/>
        <v>0</v>
      </c>
      <c r="J57" s="14">
        <f t="shared" si="27"/>
        <v>13652</v>
      </c>
      <c r="K57" s="14">
        <f t="shared" si="27"/>
        <v>1901</v>
      </c>
      <c r="L57" s="14">
        <f t="shared" si="27"/>
        <v>0</v>
      </c>
      <c r="M57" s="14">
        <f t="shared" si="27"/>
        <v>0</v>
      </c>
      <c r="N57" s="14">
        <f t="shared" si="27"/>
        <v>1901</v>
      </c>
      <c r="O57" s="12"/>
      <c r="P57" s="12"/>
    </row>
    <row r="58" spans="1:16" s="77" customFormat="1" ht="45" x14ac:dyDescent="0.2">
      <c r="A58" s="11">
        <v>2.1</v>
      </c>
      <c r="B58" s="54" t="s">
        <v>46</v>
      </c>
      <c r="C58" s="11" t="s">
        <v>32</v>
      </c>
      <c r="D58" s="50" t="s">
        <v>89</v>
      </c>
      <c r="E58" s="36">
        <f>F58+G58+H58</f>
        <v>14950</v>
      </c>
      <c r="F58" s="36">
        <v>7000</v>
      </c>
      <c r="G58" s="36"/>
      <c r="H58" s="36">
        <v>7950</v>
      </c>
      <c r="I58" s="32"/>
      <c r="J58" s="36">
        <v>13652</v>
      </c>
      <c r="K58" s="36">
        <f>L58+M58+N58</f>
        <v>1901</v>
      </c>
      <c r="L58" s="36"/>
      <c r="M58" s="36"/>
      <c r="N58" s="36">
        <v>1901</v>
      </c>
      <c r="O58" s="67"/>
      <c r="P58" s="67"/>
    </row>
    <row r="59" spans="1:16" s="33" customFormat="1" ht="26.25" customHeight="1" x14ac:dyDescent="0.2">
      <c r="A59" s="24" t="s">
        <v>117</v>
      </c>
      <c r="B59" s="21" t="s">
        <v>21</v>
      </c>
      <c r="C59" s="24"/>
      <c r="D59" s="11"/>
      <c r="E59" s="32">
        <f>F59+G59+H59</f>
        <v>0</v>
      </c>
      <c r="F59" s="32"/>
      <c r="G59" s="32"/>
      <c r="H59" s="32">
        <v>0</v>
      </c>
      <c r="I59" s="32"/>
      <c r="J59" s="32"/>
      <c r="K59" s="32">
        <f>L59+M59+N59</f>
        <v>0</v>
      </c>
      <c r="L59" s="32"/>
      <c r="M59" s="32"/>
      <c r="N59" s="32">
        <v>0</v>
      </c>
      <c r="O59" s="32"/>
      <c r="P59" s="31"/>
    </row>
    <row r="60" spans="1:16" s="75" customFormat="1" ht="21" customHeight="1" x14ac:dyDescent="0.25">
      <c r="A60" s="73"/>
      <c r="B60" s="74"/>
      <c r="C60" s="73"/>
      <c r="H60" s="76"/>
    </row>
    <row r="61" spans="1:16" s="7" customFormat="1" ht="16.5" x14ac:dyDescent="0.25">
      <c r="A61" s="20"/>
      <c r="B61" s="92"/>
      <c r="C61" s="92"/>
      <c r="F61" s="8"/>
      <c r="G61" s="8"/>
      <c r="H61" s="17"/>
      <c r="I61" s="8"/>
      <c r="J61" s="92"/>
      <c r="K61" s="92"/>
      <c r="L61" s="8"/>
    </row>
    <row r="62" spans="1:16" x14ac:dyDescent="0.25">
      <c r="B62" s="79"/>
      <c r="C62" s="79"/>
      <c r="D62" s="79"/>
      <c r="E62" s="79"/>
      <c r="F62" s="79"/>
      <c r="G62" s="79"/>
      <c r="H62" s="79"/>
      <c r="I62" s="79"/>
      <c r="J62" s="79"/>
      <c r="K62" s="79"/>
      <c r="L62" s="79"/>
    </row>
  </sheetData>
  <mergeCells count="27">
    <mergeCell ref="P5:P9"/>
    <mergeCell ref="D6:D9"/>
    <mergeCell ref="E6:E9"/>
    <mergeCell ref="F6:I6"/>
    <mergeCell ref="A1:C1"/>
    <mergeCell ref="A2:P2"/>
    <mergeCell ref="A3:P3"/>
    <mergeCell ref="A5:A9"/>
    <mergeCell ref="B5:B9"/>
    <mergeCell ref="C5:C9"/>
    <mergeCell ref="D5:I5"/>
    <mergeCell ref="N4:P4"/>
    <mergeCell ref="B62:L62"/>
    <mergeCell ref="J5:J9"/>
    <mergeCell ref="L7:L9"/>
    <mergeCell ref="M7:M9"/>
    <mergeCell ref="K6:K9"/>
    <mergeCell ref="L6:O6"/>
    <mergeCell ref="F7:F9"/>
    <mergeCell ref="G7:G9"/>
    <mergeCell ref="H7:H9"/>
    <mergeCell ref="I7:I9"/>
    <mergeCell ref="K5:O5"/>
    <mergeCell ref="N7:N9"/>
    <mergeCell ref="O7:O9"/>
    <mergeCell ref="B61:C61"/>
    <mergeCell ref="J61:K61"/>
  </mergeCells>
  <phoneticPr fontId="13" type="noConversion"/>
  <printOptions horizontalCentered="1"/>
  <pageMargins left="0" right="0" top="0.196850393700787" bottom="0.196850393700787" header="0" footer="0"/>
  <pageSetup paperSize="9" orientation="landscape" errors="blank" r:id="rId1"/>
  <headerFooter differentFirst="1">
    <oddHeader>&amp;C&amp;P</oddHeader>
    <oddFooter>&amp;C</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BCĐC_ĐTC 2024 </vt:lpstr>
      <vt:lpstr>'BCĐC_ĐTC 2024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2024-05-17T08:26:16Z</dcterms:modified>
</cp:coreProperties>
</file>